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pache24\Development\Dev_New\"/>
    </mc:Choice>
  </mc:AlternateContent>
  <xr:revisionPtr revIDLastSave="0" documentId="13_ncr:1_{DBB354A8-92B4-40A2-A16C-E249EA947FE3}" xr6:coauthVersionLast="47" xr6:coauthVersionMax="47" xr10:uidLastSave="{00000000-0000-0000-0000-000000000000}"/>
  <bookViews>
    <workbookView xWindow="-28920" yWindow="-120" windowWidth="29040" windowHeight="15720" xr2:uid="{717CFE92-B9F5-42FC-9169-7847F37C5570}"/>
  </bookViews>
  <sheets>
    <sheet name="FullCost01" sheetId="1" r:id="rId1"/>
  </sheets>
  <definedNames>
    <definedName name="NETMARGIN_1">FullCost01!$B$314</definedName>
    <definedName name="nom_client">#REF!</definedName>
    <definedName name="nom_site">#REF!</definedName>
    <definedName name="OVERHEAD_1">FullCost01!$B$301</definedName>
    <definedName name="taal">#REF!</definedName>
    <definedName name="tech01_costp01">FullCost01!$G$6</definedName>
    <definedName name="tech01_costp02">FullCost01!$G$7</definedName>
    <definedName name="tech01_costp03">FullCost01!$G$8</definedName>
    <definedName name="tech01_costp04">FullCost01!$G$9</definedName>
    <definedName name="tech01_costp05">FullCost01!$G$10</definedName>
    <definedName name="tech01_costp06">FullCost01!$G$11</definedName>
    <definedName name="Tel">#REF!</definedName>
    <definedName name="Tools">#REF!</definedName>
    <definedName name="TOTAL_ALEAS_1">FullCost01!$B$309</definedName>
    <definedName name="Training">#REF!</definedName>
    <definedName name="Ve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B137" i="1" l="1"/>
  <c r="N137" i="1"/>
  <c r="M137" i="1"/>
  <c r="L137" i="1"/>
  <c r="K137" i="1"/>
  <c r="L315" i="1"/>
  <c r="B337" i="1"/>
  <c r="L329" i="1" s="1"/>
  <c r="B309" i="1"/>
  <c r="B301" i="1"/>
  <c r="K324" i="1" l="1"/>
  <c r="M324" i="1"/>
  <c r="N324" i="1" l="1"/>
  <c r="L324" i="1"/>
  <c r="M325" i="1"/>
  <c r="M326" i="1" s="1"/>
  <c r="K325" i="1"/>
  <c r="K326" i="1" s="1"/>
  <c r="K330" i="1" s="1"/>
  <c r="K341" i="1" l="1"/>
  <c r="E337" i="1"/>
  <c r="E338" i="1" s="1"/>
  <c r="M330" i="1"/>
  <c r="N325" i="1"/>
  <c r="N326" i="1" s="1"/>
  <c r="N346" i="1" s="1"/>
  <c r="L325" i="1"/>
  <c r="L326" i="1" s="1"/>
  <c r="K336" i="1" l="1"/>
  <c r="K334" i="1"/>
  <c r="M334" i="1" s="1"/>
  <c r="K331" i="1"/>
  <c r="K335" i="1"/>
  <c r="M335" i="1" s="1"/>
  <c r="M341" i="1"/>
  <c r="M336" i="1" l="1"/>
  <c r="M331" i="1"/>
  <c r="M332" i="1" s="1"/>
  <c r="K332" i="1"/>
  <c r="K339" i="1" s="1"/>
  <c r="M339" i="1" l="1"/>
  <c r="K342" i="1"/>
  <c r="K345" i="1" l="1"/>
  <c r="K346" i="1" s="1"/>
  <c r="K348" i="1" s="1"/>
  <c r="M342" i="1"/>
  <c r="M343" i="1" s="1"/>
  <c r="N285" i="1" l="1"/>
  <c r="L285" i="1"/>
  <c r="K285" i="1"/>
  <c r="N278" i="1"/>
  <c r="N287" i="1" s="1"/>
  <c r="L278" i="1"/>
  <c r="K278" i="1"/>
  <c r="N269" i="1"/>
  <c r="N271" i="1" s="1"/>
  <c r="M269" i="1"/>
  <c r="M271" i="1" s="1"/>
  <c r="L269" i="1"/>
  <c r="L271" i="1" s="1"/>
  <c r="K269" i="1"/>
  <c r="K271" i="1" s="1"/>
  <c r="N251" i="1"/>
  <c r="M251" i="1"/>
  <c r="L251" i="1"/>
  <c r="K251" i="1"/>
  <c r="B251" i="1"/>
  <c r="M167" i="1"/>
  <c r="K167" i="1"/>
  <c r="B167" i="1"/>
  <c r="B155" i="1"/>
  <c r="N155" i="1"/>
  <c r="M155" i="1"/>
  <c r="L155" i="1"/>
  <c r="K155" i="1"/>
  <c r="N99" i="1"/>
  <c r="M99" i="1"/>
  <c r="L99" i="1"/>
  <c r="K99" i="1"/>
  <c r="N72" i="1"/>
  <c r="M72" i="1"/>
  <c r="L72" i="1"/>
  <c r="K72" i="1"/>
  <c r="N51" i="1"/>
  <c r="N101" i="1" s="1"/>
  <c r="M51" i="1"/>
  <c r="M101" i="1" s="1"/>
  <c r="L51" i="1"/>
  <c r="L101" i="1" s="1"/>
  <c r="K51" i="1"/>
  <c r="K101" i="1" l="1"/>
  <c r="K287" i="1"/>
  <c r="K320" i="1" s="1"/>
  <c r="M239" i="1"/>
  <c r="N239" i="1"/>
  <c r="L239" i="1"/>
  <c r="K239" i="1"/>
  <c r="M256" i="1"/>
  <c r="K256" i="1"/>
  <c r="N256" i="1"/>
  <c r="L256" i="1"/>
  <c r="E302" i="1"/>
  <c r="L287" i="1"/>
  <c r="L291" i="1" l="1"/>
  <c r="K240" i="1"/>
  <c r="L316" i="1"/>
  <c r="L293" i="1"/>
  <c r="M294" i="1" l="1"/>
  <c r="K294" i="1"/>
  <c r="E309" i="1" l="1"/>
  <c r="E310" i="1" s="1"/>
  <c r="K307" i="1" l="1"/>
  <c r="M307" i="1" s="1"/>
  <c r="K305" i="1"/>
  <c r="M305" i="1" s="1"/>
  <c r="K308" i="1"/>
  <c r="K306" i="1"/>
  <c r="M306" i="1" s="1"/>
  <c r="K311" i="1" l="1"/>
  <c r="M308" i="1"/>
  <c r="K316" i="1" l="1"/>
  <c r="L314" i="1"/>
  <c r="M311" i="1"/>
  <c r="M316" i="1" s="1"/>
  <c r="K318" i="1" l="1"/>
  <c r="L320" i="1" s="1"/>
  <c r="M312" i="1"/>
  <c r="K350" i="1"/>
</calcChain>
</file>

<file path=xl/sharedStrings.xml><?xml version="1.0" encoding="utf-8"?>
<sst xmlns="http://schemas.openxmlformats.org/spreadsheetml/2006/main" count="333" uniqueCount="121">
  <si>
    <t>VMA MAINTENANCE NV/SA : FULL COST MODEL MAINTENANCE CONTRACTS &lt;1,5mio €</t>
  </si>
  <si>
    <t>V_10 (2023)</t>
  </si>
  <si>
    <t>Ref. offer :</t>
  </si>
  <si>
    <t>Customer :</t>
  </si>
  <si>
    <t>Calcul./Admin.Resp. :</t>
  </si>
  <si>
    <t>Ref. customer :</t>
  </si>
  <si>
    <t>Site :</t>
  </si>
  <si>
    <t>Commercial Resp. :</t>
  </si>
  <si>
    <t>Date offer :</t>
  </si>
  <si>
    <t>Re :</t>
  </si>
  <si>
    <t>Version-nr :</t>
  </si>
  <si>
    <t>0: Contract Duration</t>
  </si>
  <si>
    <t>1: External Purchasing</t>
  </si>
  <si>
    <t>Quantity</t>
  </si>
  <si>
    <t>Unit price</t>
  </si>
  <si>
    <t>Cost price</t>
  </si>
  <si>
    <t>Sales  price</t>
  </si>
  <si>
    <t>Cost price per year</t>
  </si>
  <si>
    <t>Sales  price per year</t>
  </si>
  <si>
    <t>Subcontracting</t>
  </si>
  <si>
    <t>Subtotal subcontracting</t>
  </si>
  <si>
    <t xml:space="preserve">Total 1 purchasing: </t>
  </si>
  <si>
    <t>2: Personnel - Technicians- Management</t>
  </si>
  <si>
    <t>ALL PREVENTIF</t>
  </si>
  <si>
    <t>Hours</t>
  </si>
  <si>
    <t>Sal cost / h</t>
  </si>
  <si>
    <t>Car</t>
  </si>
  <si>
    <t>Tools</t>
  </si>
  <si>
    <t>Tel</t>
  </si>
  <si>
    <t>Shift</t>
  </si>
  <si>
    <t>Cost Price/h</t>
  </si>
  <si>
    <t>Sales  Price/h</t>
  </si>
  <si>
    <t>Sum :</t>
  </si>
  <si>
    <t>FTE</t>
  </si>
  <si>
    <t>ALL DEPANNAGES</t>
  </si>
  <si>
    <t>INSPECTION</t>
  </si>
  <si>
    <t>INSP</t>
  </si>
  <si>
    <t>SubTotal hours technicians</t>
  </si>
  <si>
    <t>Total cost technicians</t>
  </si>
  <si>
    <t xml:space="preserve">Subtotal operation cost </t>
  </si>
  <si>
    <t>Management Recurring</t>
  </si>
  <si>
    <t>Mgt. CM fee</t>
  </si>
  <si>
    <t>SubTotal hours management</t>
  </si>
  <si>
    <t>Total cost management</t>
  </si>
  <si>
    <t>KM</t>
  </si>
  <si>
    <t>cost / km</t>
  </si>
  <si>
    <t>Total cost km</t>
  </si>
  <si>
    <t>Total hours personnel</t>
  </si>
  <si>
    <t xml:space="preserve">Total 2 personnel: </t>
  </si>
  <si>
    <t>3: Other costs Recurring</t>
  </si>
  <si>
    <t>Description</t>
  </si>
  <si>
    <t>unit price</t>
  </si>
  <si>
    <t>Subtotal Other costs Recurring</t>
  </si>
  <si>
    <t xml:space="preserve">Total 3 Other Costs: </t>
  </si>
  <si>
    <t>4: Start-up and other one-off costs</t>
  </si>
  <si>
    <t>Sal cost / h of unit price</t>
  </si>
  <si>
    <t>Subtotal Start-up costs &amp; one-off costs</t>
  </si>
  <si>
    <t>5: Commercial and Tender costs</t>
  </si>
  <si>
    <t>Subtotal Commercial &amp; Tender costs</t>
  </si>
  <si>
    <t xml:space="preserve">Total 4 One-off costs: </t>
  </si>
  <si>
    <t>Parameter</t>
  </si>
  <si>
    <t>TOTAL DIRECT COSTS</t>
  </si>
  <si>
    <t>Per year</t>
  </si>
  <si>
    <t>PRODUCTION OVERHEAD</t>
  </si>
  <si>
    <t>TOTAL PRODUCTION COST</t>
  </si>
  <si>
    <t>SG&amp;A OVERHEAD</t>
  </si>
  <si>
    <t>FEE HOLDING</t>
  </si>
  <si>
    <t>FEE POLE</t>
  </si>
  <si>
    <t>TOTAL % OVERHEAD (calcul)</t>
  </si>
  <si>
    <t>FULL COST ( calcul )</t>
  </si>
  <si>
    <t>FULL COST 1</t>
  </si>
  <si>
    <t>CONTINGENCIES / ALEAS</t>
  </si>
  <si>
    <t>COND. PAYMENT</t>
  </si>
  <si>
    <t>INFLATION</t>
  </si>
  <si>
    <t>PENALITIES</t>
  </si>
  <si>
    <t xml:space="preserve">TOTAL % ALEAS </t>
  </si>
  <si>
    <t>TOTAL FULL COST</t>
  </si>
  <si>
    <t>TOTAL FULL COST 1</t>
  </si>
  <si>
    <t>NET MARGIN</t>
  </si>
  <si>
    <t>Net margin (min 3%; optimum 7%; Best 10%)</t>
  </si>
  <si>
    <t>SALES PRICE</t>
  </si>
  <si>
    <t>EXPLOITATION : Option 1</t>
  </si>
  <si>
    <t xml:space="preserve">SALES PRICE PER YEAR </t>
  </si>
  <si>
    <t>EXPLOITATION : Option 2</t>
  </si>
  <si>
    <t>Split : Total One-off costs &amp; Sales Price per year</t>
  </si>
  <si>
    <t>GARANTIE PARTIELLE</t>
  </si>
  <si>
    <t>GARANTIE TOTALE</t>
  </si>
  <si>
    <t>Coef sales price</t>
  </si>
  <si>
    <t>TOTAL FULL COST ( calcul )</t>
  </si>
  <si>
    <t>FULL COST</t>
  </si>
  <si>
    <t>Net margin (min 3%; optimum 6%; Best 10%)</t>
  </si>
  <si>
    <t>SALES PRICE PER YEAR</t>
  </si>
  <si>
    <t>TOTAL</t>
  </si>
  <si>
    <t>Year</t>
  </si>
  <si>
    <t>Consumables</t>
  </si>
  <si>
    <t>LC-Materials</t>
  </si>
  <si>
    <t>Subtotal consumables</t>
  </si>
  <si>
    <t>Subtotal LC-materials</t>
  </si>
  <si>
    <t>Saturday</t>
  </si>
  <si>
    <t>Sun/Holidays</t>
  </si>
  <si>
    <t>OTHERS</t>
  </si>
  <si>
    <t>Outside Office hours</t>
  </si>
  <si>
    <t>ONDERHOUD GENERALIST</t>
  </si>
  <si>
    <t>DEP DAG</t>
  </si>
  <si>
    <t>DEP NACHT</t>
  </si>
  <si>
    <t>ANDERE</t>
  </si>
  <si>
    <t>ONDERHOUD SPECIALIST</t>
  </si>
  <si>
    <t>Support intern</t>
  </si>
  <si>
    <t>Aantal kilometers</t>
  </si>
  <si>
    <t/>
  </si>
  <si>
    <t>Production overhead : ( Avec CM inclus  = 15% )  - ( Sans CM = 7% )</t>
  </si>
  <si>
    <t>OVERHEAD Operations VMA</t>
  </si>
  <si>
    <t>OVERHEAD Struct. VMA</t>
  </si>
  <si>
    <t>OVERHEAD Serv. Eng. VMA</t>
  </si>
  <si>
    <t>OVERHEAD Operations Mat./Sub</t>
  </si>
  <si>
    <t>OVERHEAD Serv. Eng. Mat./Sub</t>
  </si>
  <si>
    <t>OVERHEAD Struct. Mat./Sub</t>
  </si>
  <si>
    <t>NET MARGIN VMA</t>
  </si>
  <si>
    <t>NET MARGIN Mat./Sub</t>
  </si>
  <si>
    <t>Average hourly rate</t>
  </si>
  <si>
    <t>TW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</si>
</sst>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"/>
    <numFmt numFmtId="165" formatCode="#,##0.00\ &quot;€&quot;"/>
    <numFmt numFmtId="166" formatCode="#,##0.0"/>
    <numFmt numFmtId="167" formatCode="#,##0.00\ &quot;h&quot;"/>
    <numFmt numFmtId="168" formatCode="0.0000%"/>
    <numFmt numFmtId="169" formatCode="0.00\ &quot;h&quot;"/>
    <numFmt numFmtId="170" formatCode="0.0000"/>
    <numFmt numFmtId="171" formatCode="0.0%"/>
    <numFmt numFmtId="172" formatCode="#.##0.00000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b/>
      <sz val="8"/>
      <color indexed="54"/>
      <name val="Arial"/>
      <family val="2"/>
    </font>
    <font>
      <b/>
      <u/>
      <sz val="8"/>
      <name val="Arial"/>
      <family val="2"/>
    </font>
    <font>
      <i/>
      <sz val="9"/>
      <color rgb="FFFF0000"/>
      <name val="Arial"/>
      <family val="2"/>
    </font>
    <font>
      <i/>
      <sz val="9"/>
      <color theme="0"/>
      <name val="Arial"/>
      <family val="2"/>
    </font>
    <font>
      <sz val="8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32">
    <xf numFmtId="0" fontId="0" fillId="0" borderId="0" xfId="0"/>
    <xf numFmtId="49" fontId="2" fillId="2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2" xfId="1" applyFont="1" applyFill="1" applyBorder="1"/>
    <xf numFmtId="0" fontId="5" fillId="4" borderId="2" xfId="1" applyFont="1" applyFill="1" applyBorder="1"/>
    <xf numFmtId="0" fontId="5" fillId="4" borderId="3" xfId="1" applyFont="1" applyFill="1" applyBorder="1"/>
    <xf numFmtId="0" fontId="6" fillId="0" borderId="0" xfId="1" applyFont="1"/>
    <xf numFmtId="22" fontId="7" fillId="0" borderId="4" xfId="1" applyNumberFormat="1" applyFont="1" applyBorder="1" applyAlignment="1">
      <alignment horizontal="center"/>
    </xf>
    <xf numFmtId="0" fontId="8" fillId="0" borderId="5" xfId="1" applyFont="1" applyBorder="1" applyAlignment="1">
      <alignment horizontal="right"/>
    </xf>
    <xf numFmtId="0" fontId="6" fillId="5" borderId="6" xfId="1" applyFont="1" applyFill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/>
      <protection locked="0"/>
    </xf>
    <xf numFmtId="0" fontId="8" fillId="0" borderId="4" xfId="1" applyFont="1" applyBorder="1" applyAlignment="1">
      <alignment horizontal="right"/>
    </xf>
    <xf numFmtId="0" fontId="8" fillId="5" borderId="7" xfId="1" applyFont="1" applyFill="1" applyBorder="1" applyAlignment="1">
      <alignment horizontal="left"/>
    </xf>
    <xf numFmtId="0" fontId="1" fillId="5" borderId="4" xfId="1" applyFill="1" applyBorder="1"/>
    <xf numFmtId="0" fontId="6" fillId="5" borderId="4" xfId="1" applyFont="1" applyFill="1" applyBorder="1"/>
    <xf numFmtId="0" fontId="6" fillId="0" borderId="8" xfId="1" applyFont="1" applyBorder="1"/>
    <xf numFmtId="0" fontId="8" fillId="5" borderId="6" xfId="1" applyFont="1" applyFill="1" applyBorder="1" applyAlignment="1" applyProtection="1">
      <alignment horizontal="left"/>
      <protection locked="0"/>
    </xf>
    <xf numFmtId="0" fontId="6" fillId="5" borderId="9" xfId="1" applyFont="1" applyFill="1" applyBorder="1" applyAlignment="1" applyProtection="1">
      <alignment horizontal="left"/>
      <protection locked="0"/>
    </xf>
    <xf numFmtId="0" fontId="6" fillId="0" borderId="10" xfId="1" applyFont="1" applyBorder="1" applyAlignment="1">
      <alignment horizontal="right"/>
    </xf>
    <xf numFmtId="0" fontId="6" fillId="5" borderId="11" xfId="1" applyFont="1" applyFill="1" applyBorder="1" applyAlignment="1" applyProtection="1">
      <alignment horizontal="left"/>
      <protection locked="0"/>
    </xf>
    <xf numFmtId="0" fontId="6" fillId="0" borderId="12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right"/>
    </xf>
    <xf numFmtId="0" fontId="8" fillId="5" borderId="11" xfId="1" applyFont="1" applyFill="1" applyBorder="1" applyAlignment="1">
      <alignment horizontal="left"/>
    </xf>
    <xf numFmtId="0" fontId="1" fillId="5" borderId="13" xfId="1" applyFill="1" applyBorder="1"/>
    <xf numFmtId="0" fontId="6" fillId="5" borderId="13" xfId="1" applyFont="1" applyFill="1" applyBorder="1"/>
    <xf numFmtId="0" fontId="6" fillId="5" borderId="14" xfId="1" applyFont="1" applyFill="1" applyBorder="1"/>
    <xf numFmtId="0" fontId="6" fillId="0" borderId="15" xfId="1" applyFont="1" applyBorder="1"/>
    <xf numFmtId="0" fontId="8" fillId="5" borderId="11" xfId="1" applyFont="1" applyFill="1" applyBorder="1" applyAlignment="1" applyProtection="1">
      <alignment horizontal="left"/>
      <protection locked="0"/>
    </xf>
    <xf numFmtId="0" fontId="6" fillId="5" borderId="16" xfId="1" applyFont="1" applyFill="1" applyBorder="1" applyAlignment="1" applyProtection="1">
      <alignment horizontal="left"/>
      <protection locked="0"/>
    </xf>
    <xf numFmtId="0" fontId="6" fillId="0" borderId="17" xfId="1" applyFont="1" applyBorder="1" applyAlignment="1">
      <alignment horizontal="right"/>
    </xf>
    <xf numFmtId="0" fontId="8" fillId="5" borderId="18" xfId="1" applyFont="1" applyFill="1" applyBorder="1" applyAlignment="1" applyProtection="1">
      <alignment horizontal="left"/>
      <protection locked="0"/>
    </xf>
    <xf numFmtId="0" fontId="6" fillId="0" borderId="18" xfId="1" applyFont="1" applyBorder="1" applyAlignment="1" applyProtection="1">
      <alignment horizontal="left"/>
      <protection locked="0"/>
    </xf>
    <xf numFmtId="0" fontId="8" fillId="0" borderId="19" xfId="1" applyFont="1" applyBorder="1" applyAlignment="1">
      <alignment horizontal="right"/>
    </xf>
    <xf numFmtId="0" fontId="8" fillId="5" borderId="20" xfId="1" applyFont="1" applyFill="1" applyBorder="1" applyAlignment="1">
      <alignment horizontal="left"/>
    </xf>
    <xf numFmtId="0" fontId="1" fillId="5" borderId="21" xfId="1" applyFill="1" applyBorder="1"/>
    <xf numFmtId="0" fontId="1" fillId="5" borderId="19" xfId="1" applyFill="1" applyBorder="1"/>
    <xf numFmtId="0" fontId="6" fillId="5" borderId="19" xfId="1" applyFont="1" applyFill="1" applyBorder="1"/>
    <xf numFmtId="0" fontId="6" fillId="0" borderId="22" xfId="1" applyFont="1" applyBorder="1"/>
    <xf numFmtId="14" fontId="8" fillId="5" borderId="20" xfId="1" applyNumberFormat="1" applyFont="1" applyFill="1" applyBorder="1" applyAlignment="1" applyProtection="1">
      <alignment horizontal="right"/>
      <protection locked="0"/>
    </xf>
    <xf numFmtId="0" fontId="8" fillId="5" borderId="23" xfId="1" applyFont="1" applyFill="1" applyBorder="1" applyAlignment="1" applyProtection="1">
      <alignment horizontal="center"/>
      <protection locked="0"/>
    </xf>
    <xf numFmtId="0" fontId="9" fillId="0" borderId="10" xfId="1" applyFont="1" applyBorder="1" applyAlignment="1">
      <alignment horizontal="right"/>
    </xf>
    <xf numFmtId="0" fontId="6" fillId="0" borderId="0" xfId="1" applyFont="1" applyAlignment="1" applyProtection="1">
      <alignment horizontal="left"/>
      <protection locked="0"/>
    </xf>
    <xf numFmtId="0" fontId="6" fillId="6" borderId="6" xfId="1" applyFont="1" applyFill="1" applyBorder="1"/>
    <xf numFmtId="2" fontId="6" fillId="6" borderId="25" xfId="1" applyNumberFormat="1" applyFont="1" applyFill="1" applyBorder="1" applyAlignment="1">
      <alignment horizontal="center"/>
    </xf>
    <xf numFmtId="0" fontId="8" fillId="0" borderId="0" xfId="1" applyFont="1"/>
    <xf numFmtId="0" fontId="8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horizontal="right"/>
    </xf>
    <xf numFmtId="0" fontId="6" fillId="6" borderId="11" xfId="1" applyFont="1" applyFill="1" applyBorder="1"/>
    <xf numFmtId="2" fontId="6" fillId="6" borderId="26" xfId="1" applyNumberFormat="1" applyFont="1" applyFill="1" applyBorder="1" applyAlignment="1">
      <alignment horizontal="center"/>
    </xf>
    <xf numFmtId="0" fontId="12" fillId="5" borderId="28" xfId="1" applyFont="1" applyFill="1" applyBorder="1" applyAlignment="1" applyProtection="1">
      <alignment horizontal="center"/>
      <protection locked="0"/>
    </xf>
    <xf numFmtId="0" fontId="12" fillId="0" borderId="0" xfId="1" applyFont="1"/>
    <xf numFmtId="164" fontId="8" fillId="7" borderId="28" xfId="1" applyNumberFormat="1" applyFont="1" applyFill="1" applyBorder="1" applyAlignment="1">
      <alignment horizontal="center"/>
    </xf>
    <xf numFmtId="4" fontId="6" fillId="0" borderId="0" xfId="1" applyNumberFormat="1" applyFont="1"/>
    <xf numFmtId="0" fontId="10" fillId="0" borderId="0" xfId="1" applyFont="1" applyAlignment="1">
      <alignment horizontal="left" vertical="center"/>
    </xf>
    <xf numFmtId="0" fontId="8" fillId="8" borderId="28" xfId="1" applyFont="1" applyFill="1" applyBorder="1" applyAlignment="1">
      <alignment horizontal="left" vertical="center"/>
    </xf>
    <xf numFmtId="0" fontId="8" fillId="9" borderId="29" xfId="1" applyFont="1" applyFill="1" applyBorder="1" applyAlignment="1">
      <alignment horizontal="center" vertical="center"/>
    </xf>
    <xf numFmtId="0" fontId="8" fillId="9" borderId="30" xfId="1" applyFont="1" applyFill="1" applyBorder="1" applyAlignment="1">
      <alignment horizontal="center" vertical="center"/>
    </xf>
    <xf numFmtId="9" fontId="8" fillId="0" borderId="0" xfId="1" applyNumberFormat="1" applyFont="1" applyProtection="1">
      <protection locked="0"/>
    </xf>
    <xf numFmtId="0" fontId="8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8" fillId="9" borderId="31" xfId="1" applyFont="1" applyFill="1" applyBorder="1" applyAlignment="1">
      <alignment horizontal="center" vertical="center" wrapText="1"/>
    </xf>
    <xf numFmtId="0" fontId="8" fillId="9" borderId="32" xfId="1" applyFont="1" applyFill="1" applyBorder="1" applyAlignment="1">
      <alignment horizontal="center" vertical="center" wrapText="1"/>
    </xf>
    <xf numFmtId="0" fontId="8" fillId="9" borderId="33" xfId="1" applyFont="1" applyFill="1" applyBorder="1" applyAlignment="1">
      <alignment horizontal="center" vertical="center" wrapText="1"/>
    </xf>
    <xf numFmtId="0" fontId="8" fillId="9" borderId="30" xfId="1" applyFont="1" applyFill="1" applyBorder="1" applyAlignment="1">
      <alignment horizontal="center" vertical="center" wrapText="1"/>
    </xf>
    <xf numFmtId="0" fontId="6" fillId="0" borderId="34" xfId="1" applyFont="1" applyBorder="1" applyProtection="1">
      <protection locked="0"/>
    </xf>
    <xf numFmtId="4" fontId="6" fillId="0" borderId="0" xfId="1" applyNumberFormat="1" applyFont="1" applyAlignment="1" applyProtection="1">
      <alignment horizontal="left"/>
      <protection locked="0"/>
    </xf>
    <xf numFmtId="9" fontId="6" fillId="0" borderId="0" xfId="1" applyNumberFormat="1" applyFont="1" applyProtection="1">
      <protection locked="0"/>
    </xf>
    <xf numFmtId="2" fontId="1" fillId="0" borderId="0" xfId="1" applyNumberFormat="1" applyProtection="1">
      <protection locked="0"/>
    </xf>
    <xf numFmtId="4" fontId="6" fillId="0" borderId="37" xfId="1" applyNumberFormat="1" applyFont="1" applyBorder="1"/>
    <xf numFmtId="4" fontId="6" fillId="0" borderId="13" xfId="1" applyNumberFormat="1" applyFont="1" applyBorder="1" applyAlignment="1">
      <alignment horizontal="right"/>
    </xf>
    <xf numFmtId="4" fontId="6" fillId="0" borderId="27" xfId="1" applyNumberFormat="1" applyFont="1" applyBorder="1" applyAlignment="1">
      <alignment horizontal="right"/>
    </xf>
    <xf numFmtId="4" fontId="6" fillId="0" borderId="38" xfId="1" applyNumberFormat="1" applyFont="1" applyBorder="1" applyAlignment="1">
      <alignment horizontal="right"/>
    </xf>
    <xf numFmtId="0" fontId="6" fillId="0" borderId="39" xfId="1" applyFont="1" applyBorder="1" applyProtection="1">
      <protection locked="0"/>
    </xf>
    <xf numFmtId="4" fontId="6" fillId="0" borderId="0" xfId="1" applyNumberFormat="1" applyFont="1" applyAlignment="1" applyProtection="1">
      <alignment horizontal="center"/>
      <protection locked="0"/>
    </xf>
    <xf numFmtId="1" fontId="6" fillId="0" borderId="0" xfId="1" applyNumberFormat="1" applyFont="1" applyProtection="1">
      <protection locked="0"/>
    </xf>
    <xf numFmtId="10" fontId="6" fillId="0" borderId="0" xfId="1" applyNumberFormat="1" applyFont="1" applyProtection="1">
      <protection locked="0"/>
    </xf>
    <xf numFmtId="2" fontId="6" fillId="0" borderId="0" xfId="1" applyNumberFormat="1" applyFont="1" applyProtection="1">
      <protection locked="0"/>
    </xf>
    <xf numFmtId="0" fontId="6" fillId="0" borderId="40" xfId="1" applyFont="1" applyBorder="1" applyAlignment="1" applyProtection="1">
      <alignment horizontal="right"/>
      <protection locked="0"/>
    </xf>
    <xf numFmtId="3" fontId="6" fillId="5" borderId="41" xfId="1" applyNumberFormat="1" applyFont="1" applyFill="1" applyBorder="1" applyAlignment="1" applyProtection="1">
      <alignment horizontal="center"/>
      <protection locked="0"/>
    </xf>
    <xf numFmtId="4" fontId="6" fillId="0" borderId="43" xfId="1" applyNumberFormat="1" applyFont="1" applyBorder="1"/>
    <xf numFmtId="4" fontId="6" fillId="0" borderId="44" xfId="1" applyNumberFormat="1" applyFont="1" applyBorder="1" applyAlignment="1">
      <alignment horizontal="right"/>
    </xf>
    <xf numFmtId="4" fontId="6" fillId="0" borderId="45" xfId="1" applyNumberFormat="1" applyFont="1" applyBorder="1" applyAlignment="1">
      <alignment horizontal="right"/>
    </xf>
    <xf numFmtId="4" fontId="6" fillId="0" borderId="46" xfId="1" applyNumberFormat="1" applyFont="1" applyBorder="1" applyAlignment="1">
      <alignment horizontal="right"/>
    </xf>
    <xf numFmtId="4" fontId="8" fillId="10" borderId="31" xfId="1" applyNumberFormat="1" applyFont="1" applyFill="1" applyBorder="1"/>
    <xf numFmtId="0" fontId="8" fillId="9" borderId="29" xfId="1" applyFont="1" applyFill="1" applyBorder="1" applyAlignment="1">
      <alignment horizontal="center" vertical="center" wrapText="1"/>
    </xf>
    <xf numFmtId="4" fontId="6" fillId="0" borderId="47" xfId="1" applyNumberFormat="1" applyFont="1" applyBorder="1"/>
    <xf numFmtId="4" fontId="6" fillId="0" borderId="48" xfId="1" applyNumberFormat="1" applyFont="1" applyBorder="1" applyAlignment="1">
      <alignment horizontal="right"/>
    </xf>
    <xf numFmtId="4" fontId="6" fillId="0" borderId="26" xfId="1" applyNumberFormat="1" applyFont="1" applyBorder="1" applyAlignment="1">
      <alignment horizontal="right"/>
    </xf>
    <xf numFmtId="4" fontId="6" fillId="0" borderId="49" xfId="1" applyNumberFormat="1" applyFont="1" applyBorder="1" applyAlignment="1">
      <alignment horizontal="right"/>
    </xf>
    <xf numFmtId="0" fontId="6" fillId="0" borderId="39" xfId="0" applyFont="1" applyBorder="1" applyProtection="1">
      <protection locked="0"/>
    </xf>
    <xf numFmtId="165" fontId="6" fillId="0" borderId="50" xfId="1" applyNumberFormat="1" applyFont="1" applyBorder="1"/>
    <xf numFmtId="165" fontId="6" fillId="0" borderId="39" xfId="1" applyNumberFormat="1" applyFont="1" applyBorder="1"/>
    <xf numFmtId="0" fontId="6" fillId="0" borderId="39" xfId="1" applyFont="1" applyBorder="1"/>
    <xf numFmtId="0" fontId="6" fillId="0" borderId="0" xfId="1" applyFont="1" applyAlignment="1" applyProtection="1">
      <alignment horizontal="center"/>
      <protection locked="0"/>
    </xf>
    <xf numFmtId="0" fontId="8" fillId="0" borderId="39" xfId="1" applyFont="1" applyBorder="1"/>
    <xf numFmtId="4" fontId="8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9" fontId="8" fillId="0" borderId="40" xfId="1" applyNumberFormat="1" applyFont="1" applyBorder="1"/>
    <xf numFmtId="4" fontId="6" fillId="0" borderId="51" xfId="1" applyNumberFormat="1" applyFont="1" applyBorder="1"/>
    <xf numFmtId="4" fontId="6" fillId="0" borderId="21" xfId="1" applyNumberFormat="1" applyFont="1" applyBorder="1" applyAlignment="1">
      <alignment horizontal="right"/>
    </xf>
    <xf numFmtId="4" fontId="6" fillId="0" borderId="52" xfId="1" applyNumberFormat="1" applyFont="1" applyBorder="1" applyAlignment="1">
      <alignment horizontal="right"/>
    </xf>
    <xf numFmtId="4" fontId="6" fillId="0" borderId="53" xfId="1" applyNumberFormat="1" applyFont="1" applyBorder="1" applyAlignment="1">
      <alignment horizontal="right"/>
    </xf>
    <xf numFmtId="4" fontId="8" fillId="10" borderId="51" xfId="1" applyNumberFormat="1" applyFont="1" applyFill="1" applyBorder="1"/>
    <xf numFmtId="4" fontId="8" fillId="10" borderId="21" xfId="1" applyNumberFormat="1" applyFont="1" applyFill="1" applyBorder="1" applyAlignment="1">
      <alignment horizontal="right"/>
    </xf>
    <xf numFmtId="4" fontId="8" fillId="10" borderId="52" xfId="1" applyNumberFormat="1" applyFont="1" applyFill="1" applyBorder="1" applyAlignment="1">
      <alignment horizontal="right"/>
    </xf>
    <xf numFmtId="4" fontId="8" fillId="10" borderId="53" xfId="1" applyNumberFormat="1" applyFont="1" applyFill="1" applyBorder="1" applyAlignment="1">
      <alignment horizontal="right"/>
    </xf>
    <xf numFmtId="0" fontId="14" fillId="0" borderId="0" xfId="1" applyFont="1" applyAlignment="1" applyProtection="1">
      <alignment horizontal="center"/>
      <protection locked="0"/>
    </xf>
    <xf numFmtId="4" fontId="8" fillId="11" borderId="28" xfId="1" applyNumberFormat="1" applyFont="1" applyFill="1" applyBorder="1" applyAlignment="1">
      <alignment horizontal="center"/>
    </xf>
    <xf numFmtId="0" fontId="8" fillId="8" borderId="28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 wrapText="1"/>
      <protection locked="0"/>
    </xf>
    <xf numFmtId="0" fontId="6" fillId="12" borderId="34" xfId="0" applyFont="1" applyFill="1" applyBorder="1"/>
    <xf numFmtId="4" fontId="6" fillId="0" borderId="35" xfId="1" applyNumberFormat="1" applyFont="1" applyBorder="1" applyAlignment="1">
      <alignment horizontal="center"/>
    </xf>
    <xf numFmtId="4" fontId="6" fillId="0" borderId="26" xfId="1" applyNumberFormat="1" applyFont="1" applyBorder="1" applyAlignment="1">
      <alignment horizontal="center"/>
    </xf>
    <xf numFmtId="4" fontId="6" fillId="0" borderId="49" xfId="1" applyNumberFormat="1" applyFont="1" applyBorder="1" applyAlignment="1">
      <alignment horizontal="center"/>
    </xf>
    <xf numFmtId="4" fontId="6" fillId="3" borderId="49" xfId="1" applyNumberFormat="1" applyFont="1" applyFill="1" applyBorder="1" applyAlignment="1">
      <alignment horizontal="center"/>
    </xf>
    <xf numFmtId="4" fontId="6" fillId="0" borderId="47" xfId="1" applyNumberFormat="1" applyFont="1" applyBorder="1" applyAlignment="1">
      <alignment horizontal="right"/>
    </xf>
    <xf numFmtId="4" fontId="6" fillId="0" borderId="55" xfId="1" applyNumberFormat="1" applyFont="1" applyBorder="1" applyAlignment="1">
      <alignment horizontal="right"/>
    </xf>
    <xf numFmtId="0" fontId="6" fillId="13" borderId="39" xfId="0" applyFont="1" applyFill="1" applyBorder="1"/>
    <xf numFmtId="4" fontId="6" fillId="0" borderId="14" xfId="1" applyNumberFormat="1" applyFont="1" applyBorder="1" applyAlignment="1">
      <alignment horizontal="center"/>
    </xf>
    <xf numFmtId="4" fontId="6" fillId="0" borderId="27" xfId="1" applyNumberFormat="1" applyFont="1" applyBorder="1" applyAlignment="1">
      <alignment horizontal="center"/>
    </xf>
    <xf numFmtId="4" fontId="6" fillId="0" borderId="38" xfId="1" applyNumberFormat="1" applyFont="1" applyBorder="1" applyAlignment="1">
      <alignment horizontal="center"/>
    </xf>
    <xf numFmtId="4" fontId="6" fillId="3" borderId="38" xfId="1" applyNumberFormat="1" applyFont="1" applyFill="1" applyBorder="1" applyAlignment="1">
      <alignment horizontal="center"/>
    </xf>
    <xf numFmtId="4" fontId="6" fillId="0" borderId="37" xfId="1" applyNumberFormat="1" applyFont="1" applyBorder="1" applyAlignment="1">
      <alignment horizontal="right"/>
    </xf>
    <xf numFmtId="4" fontId="6" fillId="0" borderId="11" xfId="1" applyNumberFormat="1" applyFont="1" applyBorder="1" applyAlignment="1">
      <alignment horizontal="right"/>
    </xf>
    <xf numFmtId="0" fontId="6" fillId="14" borderId="56" xfId="0" applyFont="1" applyFill="1" applyBorder="1"/>
    <xf numFmtId="0" fontId="6" fillId="15" borderId="39" xfId="0" applyFont="1" applyFill="1" applyBorder="1"/>
    <xf numFmtId="0" fontId="6" fillId="16" borderId="39" xfId="0" applyFont="1" applyFill="1" applyBorder="1"/>
    <xf numFmtId="0" fontId="6" fillId="17" borderId="39" xfId="0" applyFont="1" applyFill="1" applyBorder="1"/>
    <xf numFmtId="0" fontId="6" fillId="0" borderId="56" xfId="0" applyFont="1" applyBorder="1"/>
    <xf numFmtId="166" fontId="8" fillId="18" borderId="56" xfId="0" applyNumberFormat="1" applyFont="1" applyFill="1" applyBorder="1" applyAlignment="1" applyProtection="1">
      <alignment horizontal="center"/>
      <protection locked="0"/>
    </xf>
    <xf numFmtId="4" fontId="6" fillId="18" borderId="14" xfId="1" applyNumberFormat="1" applyFont="1" applyFill="1" applyBorder="1" applyAlignment="1">
      <alignment horizontal="center"/>
    </xf>
    <xf numFmtId="4" fontId="6" fillId="18" borderId="27" xfId="1" applyNumberFormat="1" applyFont="1" applyFill="1" applyBorder="1" applyAlignment="1">
      <alignment horizontal="center"/>
    </xf>
    <xf numFmtId="4" fontId="6" fillId="18" borderId="38" xfId="1" applyNumberFormat="1" applyFont="1" applyFill="1" applyBorder="1" applyAlignment="1">
      <alignment horizontal="center"/>
    </xf>
    <xf numFmtId="4" fontId="6" fillId="18" borderId="37" xfId="1" applyNumberFormat="1" applyFont="1" applyFill="1" applyBorder="1" applyAlignment="1">
      <alignment horizontal="right"/>
    </xf>
    <xf numFmtId="4" fontId="6" fillId="18" borderId="11" xfId="1" applyNumberFormat="1" applyFont="1" applyFill="1" applyBorder="1" applyAlignment="1">
      <alignment horizontal="right"/>
    </xf>
    <xf numFmtId="4" fontId="6" fillId="18" borderId="27" xfId="1" applyNumberFormat="1" applyFont="1" applyFill="1" applyBorder="1" applyAlignment="1">
      <alignment horizontal="right"/>
    </xf>
    <xf numFmtId="4" fontId="6" fillId="18" borderId="38" xfId="1" applyNumberFormat="1" applyFont="1" applyFill="1" applyBorder="1" applyAlignment="1">
      <alignment horizontal="right"/>
    </xf>
    <xf numFmtId="0" fontId="6" fillId="12" borderId="39" xfId="0" applyFont="1" applyFill="1" applyBorder="1"/>
    <xf numFmtId="4" fontId="6" fillId="5" borderId="16" xfId="1" applyNumberFormat="1" applyFont="1" applyFill="1" applyBorder="1" applyAlignment="1">
      <alignment horizontal="center"/>
    </xf>
    <xf numFmtId="0" fontId="6" fillId="0" borderId="40" xfId="1" applyFont="1" applyBorder="1" applyProtection="1">
      <protection locked="0"/>
    </xf>
    <xf numFmtId="4" fontId="6" fillId="0" borderId="42" xfId="1" applyNumberFormat="1" applyFont="1" applyBorder="1" applyAlignment="1">
      <alignment horizontal="center"/>
    </xf>
    <xf numFmtId="4" fontId="6" fillId="0" borderId="41" xfId="1" applyNumberFormat="1" applyFont="1" applyBorder="1" applyAlignment="1">
      <alignment horizontal="center"/>
    </xf>
    <xf numFmtId="4" fontId="6" fillId="0" borderId="52" xfId="1" applyNumberFormat="1" applyFont="1" applyBorder="1" applyAlignment="1">
      <alignment horizontal="center"/>
    </xf>
    <xf numFmtId="4" fontId="6" fillId="0" borderId="53" xfId="1" applyNumberFormat="1" applyFont="1" applyBorder="1" applyAlignment="1">
      <alignment horizontal="center"/>
    </xf>
    <xf numFmtId="4" fontId="6" fillId="3" borderId="53" xfId="1" applyNumberFormat="1" applyFont="1" applyFill="1" applyBorder="1" applyAlignment="1">
      <alignment horizontal="center"/>
    </xf>
    <xf numFmtId="4" fontId="6" fillId="0" borderId="51" xfId="1" applyNumberFormat="1" applyFont="1" applyBorder="1" applyAlignment="1">
      <alignment horizontal="right"/>
    </xf>
    <xf numFmtId="4" fontId="6" fillId="0" borderId="20" xfId="1" applyNumberFormat="1" applyFont="1" applyBorder="1" applyAlignment="1">
      <alignment horizontal="right"/>
    </xf>
    <xf numFmtId="166" fontId="6" fillId="0" borderId="58" xfId="1" applyNumberFormat="1" applyFont="1" applyBorder="1" applyAlignment="1" applyProtection="1">
      <alignment horizontal="center"/>
      <protection locked="0"/>
    </xf>
    <xf numFmtId="4" fontId="8" fillId="19" borderId="0" xfId="1" applyNumberFormat="1" applyFont="1" applyFill="1" applyAlignment="1">
      <alignment horizontal="center"/>
    </xf>
    <xf numFmtId="4" fontId="6" fillId="0" borderId="0" xfId="1" applyNumberFormat="1" applyFont="1" applyAlignment="1">
      <alignment horizontal="center"/>
    </xf>
    <xf numFmtId="0" fontId="8" fillId="20" borderId="0" xfId="1" applyFont="1" applyFill="1" applyAlignment="1" applyProtection="1">
      <alignment horizontal="center"/>
      <protection locked="0"/>
    </xf>
    <xf numFmtId="0" fontId="6" fillId="0" borderId="48" xfId="1" applyFont="1" applyBorder="1" applyAlignment="1">
      <alignment horizontal="center"/>
    </xf>
    <xf numFmtId="4" fontId="6" fillId="0" borderId="48" xfId="1" applyNumberFormat="1" applyFont="1" applyBorder="1" applyAlignment="1" applyProtection="1">
      <alignment horizontal="center"/>
      <protection locked="0"/>
    </xf>
    <xf numFmtId="4" fontId="6" fillId="0" borderId="48" xfId="1" applyNumberFormat="1" applyFont="1" applyBorder="1" applyAlignment="1">
      <alignment horizontal="center"/>
    </xf>
    <xf numFmtId="0" fontId="8" fillId="3" borderId="28" xfId="1" applyFont="1" applyFill="1" applyBorder="1" applyAlignment="1">
      <alignment horizontal="center" vertical="center" wrapText="1"/>
    </xf>
    <xf numFmtId="4" fontId="6" fillId="3" borderId="34" xfId="1" applyNumberFormat="1" applyFont="1" applyFill="1" applyBorder="1" applyAlignment="1">
      <alignment horizontal="center"/>
    </xf>
    <xf numFmtId="4" fontId="6" fillId="3" borderId="39" xfId="1" applyNumberFormat="1" applyFont="1" applyFill="1" applyBorder="1" applyAlignment="1">
      <alignment horizontal="center"/>
    </xf>
    <xf numFmtId="4" fontId="6" fillId="0" borderId="16" xfId="1" applyNumberFormat="1" applyFont="1" applyBorder="1" applyAlignment="1">
      <alignment horizontal="center"/>
    </xf>
    <xf numFmtId="0" fontId="6" fillId="0" borderId="39" xfId="1" applyFont="1" applyBorder="1" applyAlignment="1" applyProtection="1">
      <alignment horizontal="right"/>
      <protection locked="0"/>
    </xf>
    <xf numFmtId="166" fontId="6" fillId="0" borderId="59" xfId="1" applyNumberFormat="1" applyFont="1" applyBorder="1" applyAlignment="1" applyProtection="1">
      <alignment horizontal="center"/>
      <protection locked="0"/>
    </xf>
    <xf numFmtId="4" fontId="6" fillId="3" borderId="40" xfId="1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166" fontId="8" fillId="5" borderId="37" xfId="1" applyNumberFormat="1" applyFont="1" applyFill="1" applyBorder="1" applyAlignment="1" applyProtection="1">
      <alignment horizontal="center"/>
      <protection locked="0"/>
    </xf>
    <xf numFmtId="166" fontId="6" fillId="5" borderId="37" xfId="1" applyNumberFormat="1" applyFont="1" applyFill="1" applyBorder="1" applyAlignment="1" applyProtection="1">
      <alignment horizontal="center"/>
      <protection locked="0"/>
    </xf>
    <xf numFmtId="4" fontId="6" fillId="2" borderId="16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4" fontId="6" fillId="5" borderId="38" xfId="1" applyNumberFormat="1" applyFont="1" applyFill="1" applyBorder="1" applyAlignment="1">
      <alignment horizontal="center"/>
    </xf>
    <xf numFmtId="4" fontId="6" fillId="0" borderId="23" xfId="1" applyNumberFormat="1" applyFont="1" applyBorder="1" applyAlignment="1">
      <alignment horizontal="center"/>
    </xf>
    <xf numFmtId="2" fontId="6" fillId="5" borderId="38" xfId="1" applyNumberFormat="1" applyFont="1" applyFill="1" applyBorder="1" applyAlignment="1">
      <alignment horizontal="center"/>
    </xf>
    <xf numFmtId="166" fontId="6" fillId="0" borderId="59" xfId="1" applyNumberFormat="1" applyFont="1" applyBorder="1" applyAlignment="1">
      <alignment horizontal="center"/>
    </xf>
    <xf numFmtId="2" fontId="6" fillId="0" borderId="23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6" fillId="0" borderId="39" xfId="0" applyFont="1" applyBorder="1"/>
    <xf numFmtId="4" fontId="6" fillId="5" borderId="43" xfId="0" applyNumberFormat="1" applyFont="1" applyFill="1" applyBorder="1" applyAlignment="1" applyProtection="1">
      <alignment horizontal="center"/>
      <protection locked="0"/>
    </xf>
    <xf numFmtId="4" fontId="6" fillId="5" borderId="16" xfId="0" applyNumberFormat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4" fontId="8" fillId="0" borderId="28" xfId="1" applyNumberFormat="1" applyFont="1" applyBorder="1" applyAlignment="1">
      <alignment horizontal="center"/>
    </xf>
    <xf numFmtId="4" fontId="8" fillId="10" borderId="28" xfId="1" applyNumberFormat="1" applyFont="1" applyFill="1" applyBorder="1" applyAlignment="1">
      <alignment horizontal="right"/>
    </xf>
    <xf numFmtId="0" fontId="13" fillId="0" borderId="0" xfId="1" applyFont="1" applyAlignment="1" applyProtection="1">
      <alignment horizontal="right"/>
      <protection locked="0"/>
    </xf>
    <xf numFmtId="0" fontId="6" fillId="20" borderId="34" xfId="1" applyFont="1" applyFill="1" applyBorder="1" applyAlignment="1">
      <alignment horizontal="left"/>
    </xf>
    <xf numFmtId="0" fontId="6" fillId="20" borderId="39" xfId="1" applyFont="1" applyFill="1" applyBorder="1" applyAlignment="1">
      <alignment horizontal="left"/>
    </xf>
    <xf numFmtId="0" fontId="6" fillId="20" borderId="40" xfId="1" applyFont="1" applyFill="1" applyBorder="1" applyAlignment="1">
      <alignment horizontal="left"/>
    </xf>
    <xf numFmtId="4" fontId="6" fillId="0" borderId="0" xfId="1" applyNumberFormat="1" applyFont="1" applyAlignment="1">
      <alignment horizontal="right"/>
    </xf>
    <xf numFmtId="4" fontId="6" fillId="0" borderId="28" xfId="1" applyNumberFormat="1" applyFont="1" applyBorder="1" applyAlignment="1">
      <alignment horizontal="center"/>
    </xf>
    <xf numFmtId="2" fontId="8" fillId="19" borderId="0" xfId="1" applyNumberFormat="1" applyFont="1" applyFill="1" applyAlignment="1">
      <alignment horizontal="center"/>
    </xf>
    <xf numFmtId="0" fontId="8" fillId="19" borderId="0" xfId="1" applyFont="1" applyFill="1" applyAlignment="1" applyProtection="1">
      <alignment horizontal="center"/>
      <protection locked="0"/>
    </xf>
    <xf numFmtId="169" fontId="8" fillId="0" borderId="0" xfId="1" applyNumberFormat="1" applyFont="1" applyProtection="1">
      <protection locked="0"/>
    </xf>
    <xf numFmtId="0" fontId="10" fillId="8" borderId="28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left"/>
    </xf>
    <xf numFmtId="4" fontId="6" fillId="0" borderId="21" xfId="1" applyNumberFormat="1" applyFont="1" applyBorder="1" applyAlignment="1" applyProtection="1">
      <alignment horizontal="center"/>
      <protection locked="0"/>
    </xf>
    <xf numFmtId="4" fontId="8" fillId="10" borderId="51" xfId="1" applyNumberFormat="1" applyFont="1" applyFill="1" applyBorder="1" applyAlignment="1">
      <alignment horizontal="right"/>
    </xf>
    <xf numFmtId="4" fontId="8" fillId="10" borderId="20" xfId="1" applyNumberFormat="1" applyFont="1" applyFill="1" applyBorder="1" applyAlignment="1">
      <alignment horizontal="right"/>
    </xf>
    <xf numFmtId="4" fontId="8" fillId="11" borderId="28" xfId="1" applyNumberFormat="1" applyFont="1" applyFill="1" applyBorder="1" applyAlignment="1">
      <alignment horizontal="right"/>
    </xf>
    <xf numFmtId="0" fontId="1" fillId="0" borderId="0" xfId="1" applyProtection="1">
      <protection locked="0"/>
    </xf>
    <xf numFmtId="0" fontId="1" fillId="0" borderId="0" xfId="1"/>
    <xf numFmtId="0" fontId="6" fillId="0" borderId="34" xfId="1" applyFont="1" applyBorder="1" applyAlignment="1" applyProtection="1">
      <alignment horizontal="left"/>
      <protection locked="0"/>
    </xf>
    <xf numFmtId="3" fontId="6" fillId="5" borderId="35" xfId="1" applyNumberFormat="1" applyFont="1" applyFill="1" applyBorder="1" applyAlignment="1" applyProtection="1">
      <alignment horizontal="center"/>
      <protection locked="0"/>
    </xf>
    <xf numFmtId="4" fontId="6" fillId="5" borderId="36" xfId="1" applyNumberFormat="1" applyFont="1" applyFill="1" applyBorder="1" applyAlignment="1">
      <alignment horizontal="center"/>
    </xf>
    <xf numFmtId="0" fontId="6" fillId="0" borderId="39" xfId="1" applyFont="1" applyBorder="1" applyAlignment="1" applyProtection="1">
      <alignment horizontal="left"/>
      <protection locked="0"/>
    </xf>
    <xf numFmtId="3" fontId="6" fillId="5" borderId="14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40" xfId="1" applyFont="1" applyBorder="1" applyAlignment="1" applyProtection="1">
      <alignment horizontal="center"/>
      <protection locked="0"/>
    </xf>
    <xf numFmtId="4" fontId="6" fillId="5" borderId="42" xfId="1" applyNumberFormat="1" applyFont="1" applyFill="1" applyBorder="1" applyAlignment="1">
      <alignment horizontal="center"/>
    </xf>
    <xf numFmtId="4" fontId="6" fillId="0" borderId="43" xfId="1" applyNumberFormat="1" applyFont="1" applyBorder="1" applyAlignment="1">
      <alignment horizontal="right"/>
    </xf>
    <xf numFmtId="4" fontId="6" fillId="0" borderId="60" xfId="1" applyNumberFormat="1" applyFont="1" applyBorder="1" applyAlignment="1">
      <alignment horizontal="right"/>
    </xf>
    <xf numFmtId="4" fontId="8" fillId="10" borderId="31" xfId="1" applyNumberFormat="1" applyFont="1" applyFill="1" applyBorder="1" applyAlignment="1">
      <alignment horizontal="right"/>
    </xf>
    <xf numFmtId="0" fontId="6" fillId="0" borderId="34" xfId="1" applyFont="1" applyBorder="1" applyAlignment="1">
      <alignment horizontal="left"/>
    </xf>
    <xf numFmtId="4" fontId="6" fillId="0" borderId="36" xfId="1" applyNumberFormat="1" applyFont="1" applyBorder="1" applyAlignment="1">
      <alignment horizontal="center"/>
    </xf>
    <xf numFmtId="4" fontId="6" fillId="2" borderId="11" xfId="1" applyNumberFormat="1" applyFont="1" applyFill="1" applyBorder="1" applyAlignment="1">
      <alignment horizontal="right"/>
    </xf>
    <xf numFmtId="3" fontId="6" fillId="5" borderId="14" xfId="1" applyNumberFormat="1" applyFont="1" applyFill="1" applyBorder="1" applyAlignment="1">
      <alignment horizontal="center"/>
    </xf>
    <xf numFmtId="0" fontId="6" fillId="0" borderId="39" xfId="1" applyFont="1" applyBorder="1" applyAlignment="1">
      <alignment horizontal="left"/>
    </xf>
    <xf numFmtId="0" fontId="6" fillId="0" borderId="40" xfId="1" applyFont="1" applyBorder="1" applyAlignment="1">
      <alignment horizontal="left"/>
    </xf>
    <xf numFmtId="3" fontId="6" fillId="0" borderId="26" xfId="1" applyNumberFormat="1" applyFont="1" applyBorder="1" applyAlignment="1">
      <alignment horizontal="center"/>
    </xf>
    <xf numFmtId="0" fontId="8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right"/>
      <protection locked="0"/>
    </xf>
    <xf numFmtId="4" fontId="8" fillId="0" borderId="0" xfId="1" applyNumberFormat="1" applyFont="1" applyAlignment="1">
      <alignment horizontal="center"/>
    </xf>
    <xf numFmtId="0" fontId="6" fillId="21" borderId="0" xfId="1" applyFont="1" applyFill="1"/>
    <xf numFmtId="0" fontId="8" fillId="0" borderId="11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/>
    <xf numFmtId="4" fontId="6" fillId="0" borderId="27" xfId="1" applyNumberFormat="1" applyFont="1" applyBorder="1"/>
    <xf numFmtId="49" fontId="16" fillId="0" borderId="0" xfId="1" applyNumberFormat="1" applyFont="1" applyAlignment="1" applyProtection="1">
      <alignment horizontal="left"/>
      <protection locked="0"/>
    </xf>
    <xf numFmtId="170" fontId="6" fillId="0" borderId="14" xfId="1" applyNumberFormat="1" applyFont="1" applyBorder="1" applyAlignment="1">
      <alignment horizontal="center"/>
    </xf>
    <xf numFmtId="0" fontId="8" fillId="0" borderId="27" xfId="1" applyFont="1" applyBorder="1" applyAlignment="1" applyProtection="1">
      <alignment vertical="center"/>
      <protection locked="0"/>
    </xf>
    <xf numFmtId="10" fontId="8" fillId="5" borderId="27" xfId="1" applyNumberFormat="1" applyFont="1" applyFill="1" applyBorder="1" applyAlignment="1" applyProtection="1">
      <alignment horizontal="center" vertical="center"/>
      <protection locked="0"/>
    </xf>
    <xf numFmtId="0" fontId="6" fillId="0" borderId="44" xfId="1" applyFont="1" applyBorder="1"/>
    <xf numFmtId="4" fontId="6" fillId="0" borderId="44" xfId="1" applyNumberFormat="1" applyFont="1" applyBorder="1"/>
    <xf numFmtId="4" fontId="6" fillId="0" borderId="62" xfId="1" applyNumberFormat="1" applyFont="1" applyBorder="1"/>
    <xf numFmtId="4" fontId="6" fillId="0" borderId="45" xfId="1" applyNumberFormat="1" applyFont="1" applyBorder="1"/>
    <xf numFmtId="0" fontId="8" fillId="0" borderId="0" xfId="1" applyFont="1" applyAlignment="1" applyProtection="1">
      <alignment vertical="center"/>
      <protection locked="0"/>
    </xf>
    <xf numFmtId="10" fontId="8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/>
    <xf numFmtId="4" fontId="6" fillId="0" borderId="28" xfId="1" applyNumberFormat="1" applyFont="1" applyBorder="1"/>
    <xf numFmtId="170" fontId="16" fillId="0" borderId="0" xfId="1" applyNumberFormat="1" applyFont="1" applyProtection="1">
      <protection locked="0"/>
    </xf>
    <xf numFmtId="0" fontId="6" fillId="0" borderId="60" xfId="1" applyFont="1" applyBorder="1" applyProtection="1">
      <protection locked="0"/>
    </xf>
    <xf numFmtId="0" fontId="6" fillId="0" borderId="44" xfId="1" applyFont="1" applyBorder="1" applyProtection="1">
      <protection locked="0"/>
    </xf>
    <xf numFmtId="0" fontId="8" fillId="0" borderId="11" xfId="1" applyFont="1" applyBorder="1" applyAlignment="1" applyProtection="1">
      <alignment vertical="center"/>
      <protection locked="0"/>
    </xf>
    <xf numFmtId="10" fontId="8" fillId="5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12" xfId="1" applyFont="1" applyBorder="1" applyProtection="1">
      <protection locked="0"/>
    </xf>
    <xf numFmtId="4" fontId="6" fillId="0" borderId="0" xfId="1" applyNumberFormat="1" applyFont="1" applyProtection="1">
      <protection locked="0"/>
    </xf>
    <xf numFmtId="0" fontId="6" fillId="0" borderId="63" xfId="1" applyFont="1" applyBorder="1" applyProtection="1">
      <protection locked="0"/>
    </xf>
    <xf numFmtId="0" fontId="6" fillId="0" borderId="55" xfId="1" applyFont="1" applyBorder="1" applyProtection="1">
      <protection locked="0"/>
    </xf>
    <xf numFmtId="0" fontId="6" fillId="0" borderId="48" xfId="1" applyFont="1" applyBorder="1" applyProtection="1">
      <protection locked="0"/>
    </xf>
    <xf numFmtId="4" fontId="6" fillId="0" borderId="48" xfId="1" applyNumberFormat="1" applyFont="1" applyBorder="1" applyProtection="1">
      <protection locked="0"/>
    </xf>
    <xf numFmtId="0" fontId="6" fillId="0" borderId="35" xfId="1" applyFont="1" applyBorder="1" applyProtection="1">
      <protection locked="0"/>
    </xf>
    <xf numFmtId="0" fontId="17" fillId="0" borderId="11" xfId="1" applyFont="1" applyBorder="1" applyAlignment="1" applyProtection="1">
      <alignment vertical="center"/>
      <protection locked="0"/>
    </xf>
    <xf numFmtId="10" fontId="18" fillId="14" borderId="27" xfId="1" applyNumberFormat="1" applyFont="1" applyFill="1" applyBorder="1" applyAlignment="1">
      <alignment horizontal="center" vertical="center"/>
    </xf>
    <xf numFmtId="0" fontId="6" fillId="0" borderId="48" xfId="1" applyFont="1" applyBorder="1"/>
    <xf numFmtId="4" fontId="17" fillId="0" borderId="15" xfId="2" applyNumberFormat="1" applyFont="1" applyBorder="1"/>
    <xf numFmtId="10" fontId="8" fillId="0" borderId="27" xfId="1" applyNumberFormat="1" applyFont="1" applyBorder="1" applyAlignment="1">
      <alignment horizontal="center" vertical="center"/>
    </xf>
    <xf numFmtId="4" fontId="17" fillId="0" borderId="27" xfId="1" applyNumberFormat="1" applyFont="1" applyBorder="1"/>
    <xf numFmtId="0" fontId="6" fillId="0" borderId="14" xfId="1" applyFont="1" applyBorder="1"/>
    <xf numFmtId="0" fontId="8" fillId="0" borderId="0" xfId="1" applyFont="1" applyAlignment="1" applyProtection="1">
      <alignment horizontal="left"/>
      <protection locked="0"/>
    </xf>
    <xf numFmtId="171" fontId="6" fillId="0" borderId="0" xfId="3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Alignment="1">
      <alignment horizontal="center"/>
    </xf>
    <xf numFmtId="0" fontId="8" fillId="0" borderId="11" xfId="1" applyFont="1" applyBorder="1" applyAlignment="1" applyProtection="1">
      <alignment horizontal="left"/>
      <protection locked="0"/>
    </xf>
    <xf numFmtId="0" fontId="8" fillId="0" borderId="62" xfId="1" applyFont="1" applyBorder="1" applyAlignment="1" applyProtection="1">
      <alignment horizontal="right"/>
      <protection locked="0"/>
    </xf>
    <xf numFmtId="0" fontId="8" fillId="0" borderId="11" xfId="1" applyFont="1" applyBorder="1" applyProtection="1">
      <protection locked="0"/>
    </xf>
    <xf numFmtId="0" fontId="8" fillId="0" borderId="63" xfId="1" applyFont="1" applyBorder="1" applyAlignment="1" applyProtection="1">
      <alignment horizontal="right"/>
      <protection locked="0"/>
    </xf>
    <xf numFmtId="0" fontId="8" fillId="0" borderId="35" xfId="1" applyFont="1" applyBorder="1" applyAlignment="1" applyProtection="1">
      <alignment horizontal="right"/>
      <protection locked="0"/>
    </xf>
    <xf numFmtId="10" fontId="18" fillId="5" borderId="27" xfId="1" applyNumberFormat="1" applyFont="1" applyFill="1" applyBorder="1" applyAlignment="1">
      <alignment horizontal="center" vertical="center"/>
    </xf>
    <xf numFmtId="0" fontId="6" fillId="0" borderId="11" xfId="1" applyFont="1" applyBorder="1"/>
    <xf numFmtId="4" fontId="17" fillId="0" borderId="27" xfId="2" applyNumberFormat="1" applyFont="1" applyBorder="1"/>
    <xf numFmtId="0" fontId="8" fillId="0" borderId="13" xfId="1" applyFont="1" applyBorder="1" applyAlignment="1">
      <alignment horizontal="right"/>
    </xf>
    <xf numFmtId="0" fontId="6" fillId="0" borderId="27" xfId="1" applyFont="1" applyBorder="1" applyAlignment="1">
      <alignment horizontal="center" vertical="center"/>
    </xf>
    <xf numFmtId="0" fontId="8" fillId="0" borderId="14" xfId="1" applyFont="1" applyBorder="1" applyAlignment="1">
      <alignment horizontal="right"/>
    </xf>
    <xf numFmtId="0" fontId="13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/>
      <protection locked="0"/>
    </xf>
    <xf numFmtId="0" fontId="6" fillId="0" borderId="0" xfId="1" applyFont="1" applyAlignment="1" applyProtection="1">
      <alignment vertical="center"/>
      <protection locked="0"/>
    </xf>
    <xf numFmtId="10" fontId="19" fillId="22" borderId="26" xfId="3" applyNumberFormat="1" applyFont="1" applyFill="1" applyBorder="1" applyAlignment="1">
      <alignment horizontal="center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11" xfId="1" applyFont="1" applyBorder="1" applyAlignment="1">
      <alignment horizontal="left" vertical="center"/>
    </xf>
    <xf numFmtId="0" fontId="13" fillId="0" borderId="0" xfId="1" applyFont="1"/>
    <xf numFmtId="0" fontId="10" fillId="5" borderId="1" xfId="1" applyFont="1" applyFill="1" applyBorder="1"/>
    <xf numFmtId="0" fontId="6" fillId="5" borderId="2" xfId="1" applyFont="1" applyFill="1" applyBorder="1"/>
    <xf numFmtId="0" fontId="8" fillId="5" borderId="2" xfId="1" applyFont="1" applyFill="1" applyBorder="1" applyAlignment="1">
      <alignment horizontal="right"/>
    </xf>
    <xf numFmtId="4" fontId="8" fillId="5" borderId="28" xfId="1" applyNumberFormat="1" applyFont="1" applyFill="1" applyBorder="1"/>
    <xf numFmtId="170" fontId="6" fillId="0" borderId="0" xfId="1" applyNumberFormat="1" applyFont="1" applyProtection="1">
      <protection locked="0"/>
    </xf>
    <xf numFmtId="0" fontId="10" fillId="5" borderId="3" xfId="1" applyFont="1" applyFill="1" applyBorder="1" applyAlignment="1">
      <alignment horizontal="right"/>
    </xf>
    <xf numFmtId="4" fontId="8" fillId="5" borderId="28" xfId="1" applyNumberFormat="1" applyFont="1" applyFill="1" applyBorder="1" applyAlignment="1">
      <alignment horizontal="right"/>
    </xf>
    <xf numFmtId="4" fontId="8" fillId="0" borderId="0" xfId="1" applyNumberFormat="1" applyFont="1" applyAlignment="1" applyProtection="1">
      <alignment horizontal="right"/>
      <protection locked="0"/>
    </xf>
    <xf numFmtId="0" fontId="6" fillId="0" borderId="4" xfId="1" applyFont="1" applyBorder="1"/>
    <xf numFmtId="4" fontId="8" fillId="0" borderId="4" xfId="1" applyNumberFormat="1" applyFont="1" applyBorder="1"/>
    <xf numFmtId="0" fontId="10" fillId="23" borderId="28" xfId="1" applyFont="1" applyFill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center"/>
    </xf>
    <xf numFmtId="0" fontId="8" fillId="0" borderId="11" xfId="0" applyFont="1" applyBorder="1" applyAlignment="1" applyProtection="1">
      <alignment horizontal="left"/>
      <protection locked="0"/>
    </xf>
    <xf numFmtId="3" fontId="6" fillId="5" borderId="27" xfId="0" applyNumberFormat="1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left"/>
    </xf>
    <xf numFmtId="1" fontId="6" fillId="5" borderId="27" xfId="0" applyNumberFormat="1" applyFont="1" applyFill="1" applyBorder="1" applyAlignment="1">
      <alignment horizontal="center"/>
    </xf>
    <xf numFmtId="170" fontId="6" fillId="0" borderId="28" xfId="1" applyNumberFormat="1" applyFont="1" applyBorder="1"/>
    <xf numFmtId="2" fontId="6" fillId="0" borderId="0" xfId="1" applyNumberFormat="1" applyFont="1"/>
    <xf numFmtId="0" fontId="13" fillId="0" borderId="0" xfId="1" applyFont="1" applyAlignment="1" applyProtection="1">
      <alignment horizontal="center"/>
      <protection locked="0"/>
    </xf>
    <xf numFmtId="2" fontId="6" fillId="12" borderId="36" xfId="0" applyNumberFormat="1" applyFont="1" applyFill="1" applyBorder="1" applyAlignment="1">
      <alignment horizontal="center"/>
    </xf>
    <xf numFmtId="2" fontId="6" fillId="13" borderId="16" xfId="0" applyNumberFormat="1" applyFont="1" applyFill="1" applyBorder="1" applyAlignment="1">
      <alignment horizontal="center"/>
    </xf>
    <xf numFmtId="2" fontId="6" fillId="14" borderId="16" xfId="0" applyNumberFormat="1" applyFont="1" applyFill="1" applyBorder="1" applyAlignment="1">
      <alignment horizontal="center"/>
    </xf>
    <xf numFmtId="2" fontId="6" fillId="15" borderId="16" xfId="0" applyNumberFormat="1" applyFont="1" applyFill="1" applyBorder="1" applyAlignment="1">
      <alignment horizontal="center"/>
    </xf>
    <xf numFmtId="2" fontId="6" fillId="16" borderId="16" xfId="0" applyNumberFormat="1" applyFont="1" applyFill="1" applyBorder="1" applyAlignment="1">
      <alignment horizontal="center"/>
    </xf>
    <xf numFmtId="2" fontId="6" fillId="17" borderId="16" xfId="0" applyNumberFormat="1" applyFont="1" applyFill="1" applyBorder="1" applyAlignment="1">
      <alignment horizontal="center"/>
    </xf>
    <xf numFmtId="2" fontId="6" fillId="0" borderId="57" xfId="0" applyNumberFormat="1" applyFont="1" applyBorder="1" applyAlignment="1">
      <alignment horizontal="center"/>
    </xf>
    <xf numFmtId="2" fontId="6" fillId="18" borderId="46" xfId="0" applyNumberFormat="1" applyFont="1" applyFill="1" applyBorder="1" applyAlignment="1" applyProtection="1">
      <alignment horizontal="center"/>
      <protection locked="0"/>
    </xf>
    <xf numFmtId="2" fontId="6" fillId="12" borderId="16" xfId="0" applyNumberFormat="1" applyFont="1" applyFill="1" applyBorder="1" applyAlignment="1">
      <alignment horizontal="center"/>
    </xf>
    <xf numFmtId="2" fontId="6" fillId="5" borderId="16" xfId="1" applyNumberFormat="1" applyFont="1" applyFill="1" applyBorder="1" applyAlignment="1">
      <alignment horizontal="center"/>
    </xf>
    <xf numFmtId="2" fontId="6" fillId="0" borderId="42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center"/>
    </xf>
    <xf numFmtId="2" fontId="6" fillId="5" borderId="37" xfId="1" applyNumberFormat="1" applyFont="1" applyFill="1" applyBorder="1" applyAlignment="1">
      <alignment horizontal="center"/>
    </xf>
    <xf numFmtId="2" fontId="6" fillId="5" borderId="51" xfId="1" applyNumberFormat="1" applyFont="1" applyFill="1" applyBorder="1" applyAlignment="1">
      <alignment horizontal="center"/>
    </xf>
    <xf numFmtId="2" fontId="6" fillId="0" borderId="28" xfId="1" applyNumberFormat="1" applyFont="1" applyBorder="1" applyAlignment="1">
      <alignment horizontal="center"/>
    </xf>
    <xf numFmtId="1" fontId="8" fillId="12" borderId="54" xfId="0" applyNumberFormat="1" applyFont="1" applyFill="1" applyBorder="1" applyAlignment="1" applyProtection="1">
      <alignment horizontal="center"/>
      <protection locked="0"/>
    </xf>
    <xf numFmtId="1" fontId="8" fillId="13" borderId="43" xfId="0" applyNumberFormat="1" applyFont="1" applyFill="1" applyBorder="1" applyAlignment="1" applyProtection="1">
      <alignment horizontal="center"/>
      <protection locked="0"/>
    </xf>
    <xf numFmtId="1" fontId="8" fillId="14" borderId="43" xfId="0" applyNumberFormat="1" applyFont="1" applyFill="1" applyBorder="1" applyAlignment="1" applyProtection="1">
      <alignment horizontal="center"/>
      <protection locked="0"/>
    </xf>
    <xf numFmtId="1" fontId="8" fillId="15" borderId="43" xfId="0" applyNumberFormat="1" applyFont="1" applyFill="1" applyBorder="1" applyAlignment="1" applyProtection="1">
      <alignment horizontal="center"/>
      <protection locked="0"/>
    </xf>
    <xf numFmtId="1" fontId="8" fillId="16" borderId="43" xfId="0" applyNumberFormat="1" applyFont="1" applyFill="1" applyBorder="1" applyAlignment="1" applyProtection="1">
      <alignment horizontal="center"/>
      <protection locked="0"/>
    </xf>
    <xf numFmtId="1" fontId="8" fillId="17" borderId="43" xfId="0" applyNumberFormat="1" applyFont="1" applyFill="1" applyBorder="1" applyAlignment="1" applyProtection="1">
      <alignment horizontal="center"/>
      <protection locked="0"/>
    </xf>
    <xf numFmtId="1" fontId="8" fillId="0" borderId="43" xfId="0" applyNumberFormat="1" applyFont="1" applyBorder="1" applyAlignment="1" applyProtection="1">
      <alignment horizontal="center"/>
      <protection locked="0"/>
    </xf>
    <xf numFmtId="1" fontId="6" fillId="18" borderId="43" xfId="0" applyNumberFormat="1" applyFont="1" applyFill="1" applyBorder="1" applyAlignment="1" applyProtection="1">
      <alignment horizontal="center"/>
      <protection locked="0"/>
    </xf>
    <xf numFmtId="1" fontId="8" fillId="12" borderId="43" xfId="0" applyNumberFormat="1" applyFont="1" applyFill="1" applyBorder="1" applyAlignment="1" applyProtection="1">
      <alignment horizontal="center"/>
      <protection locked="0"/>
    </xf>
    <xf numFmtId="1" fontId="6" fillId="5" borderId="37" xfId="0" applyNumberFormat="1" applyFont="1" applyFill="1" applyBorder="1" applyAlignment="1" applyProtection="1">
      <alignment horizontal="center"/>
      <protection locked="0"/>
    </xf>
    <xf numFmtId="1" fontId="6" fillId="0" borderId="51" xfId="1" applyNumberFormat="1" applyFont="1" applyBorder="1" applyAlignment="1" applyProtection="1">
      <alignment horizontal="center"/>
      <protection locked="0"/>
    </xf>
    <xf numFmtId="1" fontId="6" fillId="0" borderId="58" xfId="1" applyNumberFormat="1" applyFont="1" applyBorder="1" applyAlignment="1" applyProtection="1">
      <alignment horizontal="center"/>
      <protection locked="0"/>
    </xf>
    <xf numFmtId="1" fontId="6" fillId="0" borderId="48" xfId="1" applyNumberFormat="1" applyFont="1" applyBorder="1" applyAlignment="1" applyProtection="1">
      <alignment horizontal="center"/>
      <protection locked="0"/>
    </xf>
    <xf numFmtId="1" fontId="8" fillId="9" borderId="1" xfId="1" applyNumberFormat="1" applyFont="1" applyFill="1" applyBorder="1" applyAlignment="1">
      <alignment horizontal="center" vertical="center" wrapText="1"/>
    </xf>
    <xf numFmtId="1" fontId="8" fillId="0" borderId="43" xfId="1" applyNumberFormat="1" applyFont="1" applyBorder="1" applyAlignment="1" applyProtection="1">
      <alignment horizontal="center"/>
      <protection locked="0"/>
    </xf>
    <xf numFmtId="1" fontId="6" fillId="0" borderId="37" xfId="1" applyNumberFormat="1" applyFont="1" applyBorder="1" applyAlignment="1" applyProtection="1">
      <alignment horizontal="center"/>
      <protection locked="0"/>
    </xf>
    <xf numFmtId="1" fontId="6" fillId="0" borderId="59" xfId="1" applyNumberFormat="1" applyFont="1" applyBorder="1" applyAlignment="1" applyProtection="1">
      <alignment horizontal="center"/>
      <protection locked="0"/>
    </xf>
    <xf numFmtId="167" fontId="8" fillId="0" borderId="0" xfId="1" applyNumberFormat="1" applyFont="1" applyAlignment="1">
      <alignment horizontal="center"/>
    </xf>
    <xf numFmtId="4" fontId="6" fillId="0" borderId="13" xfId="1" applyNumberFormat="1" applyFont="1" applyBorder="1"/>
    <xf numFmtId="4" fontId="6" fillId="0" borderId="11" xfId="1" applyNumberFormat="1" applyFont="1" applyBorder="1"/>
    <xf numFmtId="0" fontId="8" fillId="0" borderId="44" xfId="1" applyFont="1" applyBorder="1" applyAlignment="1">
      <alignment horizontal="right"/>
    </xf>
    <xf numFmtId="4" fontId="6" fillId="0" borderId="13" xfId="1" applyNumberFormat="1" applyFont="1" applyBorder="1" applyProtection="1">
      <protection locked="0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2" fontId="21" fillId="0" borderId="0" xfId="1" applyNumberFormat="1" applyFont="1" applyAlignment="1" applyProtection="1">
      <alignment horizontal="left"/>
      <protection locked="0"/>
    </xf>
    <xf numFmtId="4" fontId="6" fillId="24" borderId="27" xfId="1" applyNumberFormat="1" applyFont="1" applyFill="1" applyBorder="1"/>
    <xf numFmtId="4" fontId="6" fillId="24" borderId="31" xfId="1" applyNumberFormat="1" applyFont="1" applyFill="1" applyBorder="1"/>
    <xf numFmtId="4" fontId="6" fillId="24" borderId="28" xfId="1" applyNumberFormat="1" applyFont="1" applyFill="1" applyBorder="1"/>
    <xf numFmtId="4" fontId="6" fillId="24" borderId="14" xfId="0" applyNumberFormat="1" applyFont="1" applyFill="1" applyBorder="1" applyAlignment="1">
      <alignment horizontal="center"/>
    </xf>
    <xf numFmtId="2" fontId="22" fillId="0" borderId="0" xfId="1" applyNumberFormat="1" applyFont="1" applyAlignment="1" applyProtection="1">
      <alignment horizontal="left"/>
      <protection locked="0"/>
    </xf>
    <xf numFmtId="1" fontId="23" fillId="0" borderId="0" xfId="1" applyNumberFormat="1" applyFont="1" applyProtection="1">
      <protection locked="0"/>
    </xf>
    <xf numFmtId="4" fontId="23" fillId="0" borderId="0" xfId="1" applyNumberFormat="1" applyFont="1" applyAlignment="1">
      <alignment horizontal="right"/>
    </xf>
    <xf numFmtId="1" fontId="8" fillId="5" borderId="37" xfId="0" applyNumberFormat="1" applyFont="1" applyFill="1" applyBorder="1" applyAlignment="1" applyProtection="1">
      <alignment horizontal="left"/>
      <protection locked="0"/>
    </xf>
    <xf numFmtId="168" fontId="8" fillId="0" borderId="27" xfId="1" applyNumberFormat="1" applyFont="1" applyBorder="1" applyAlignment="1" applyProtection="1">
      <alignment horizontal="center"/>
      <protection locked="0"/>
    </xf>
    <xf numFmtId="0" fontId="8" fillId="25" borderId="11" xfId="1" applyFont="1" applyFill="1" applyBorder="1" applyAlignment="1">
      <alignment vertical="center"/>
    </xf>
    <xf numFmtId="0" fontId="6" fillId="25" borderId="13" xfId="1" applyFont="1" applyFill="1" applyBorder="1" applyAlignment="1">
      <alignment horizontal="center" vertical="center"/>
    </xf>
    <xf numFmtId="0" fontId="6" fillId="25" borderId="13" xfId="1" applyFont="1" applyFill="1" applyBorder="1"/>
    <xf numFmtId="0" fontId="6" fillId="25" borderId="14" xfId="1" applyFont="1" applyFill="1" applyBorder="1"/>
    <xf numFmtId="4" fontId="6" fillId="25" borderId="27" xfId="1" applyNumberFormat="1" applyFont="1" applyFill="1" applyBorder="1"/>
    <xf numFmtId="0" fontId="6" fillId="25" borderId="0" xfId="1" applyFont="1" applyFill="1"/>
    <xf numFmtId="170" fontId="6" fillId="25" borderId="14" xfId="1" applyNumberFormat="1" applyFont="1" applyFill="1" applyBorder="1" applyAlignment="1">
      <alignment horizontal="center"/>
    </xf>
    <xf numFmtId="10" fontId="8" fillId="25" borderId="27" xfId="1" applyNumberFormat="1" applyFont="1" applyFill="1" applyBorder="1" applyAlignment="1" applyProtection="1">
      <alignment horizontal="center" vertical="center"/>
      <protection locked="0"/>
    </xf>
    <xf numFmtId="0" fontId="17" fillId="25" borderId="60" xfId="1" applyFont="1" applyFill="1" applyBorder="1"/>
    <xf numFmtId="0" fontId="6" fillId="25" borderId="44" xfId="1" applyFont="1" applyFill="1" applyBorder="1"/>
    <xf numFmtId="4" fontId="6" fillId="25" borderId="44" xfId="1" applyNumberFormat="1" applyFont="1" applyFill="1" applyBorder="1"/>
    <xf numFmtId="0" fontId="6" fillId="25" borderId="62" xfId="1" applyFont="1" applyFill="1" applyBorder="1"/>
    <xf numFmtId="4" fontId="6" fillId="25" borderId="62" xfId="1" applyNumberFormat="1" applyFont="1" applyFill="1" applyBorder="1"/>
    <xf numFmtId="4" fontId="6" fillId="25" borderId="45" xfId="1" applyNumberFormat="1" applyFont="1" applyFill="1" applyBorder="1"/>
    <xf numFmtId="0" fontId="8" fillId="25" borderId="0" xfId="1" applyFont="1" applyFill="1" applyAlignment="1">
      <alignment vertical="center"/>
    </xf>
    <xf numFmtId="10" fontId="8" fillId="25" borderId="0" xfId="1" applyNumberFormat="1" applyFont="1" applyFill="1" applyAlignment="1" applyProtection="1">
      <alignment horizontal="center" vertical="center"/>
      <protection locked="0"/>
    </xf>
    <xf numFmtId="0" fontId="17" fillId="25" borderId="0" xfId="1" applyFont="1" applyFill="1"/>
    <xf numFmtId="4" fontId="6" fillId="25" borderId="0" xfId="1" applyNumberFormat="1" applyFont="1" applyFill="1"/>
    <xf numFmtId="0" fontId="8" fillId="25" borderId="0" xfId="1" applyFont="1" applyFill="1" applyAlignment="1">
      <alignment horizontal="right"/>
    </xf>
    <xf numFmtId="4" fontId="8" fillId="25" borderId="28" xfId="1" applyNumberFormat="1" applyFont="1" applyFill="1" applyBorder="1"/>
    <xf numFmtId="4" fontId="6" fillId="25" borderId="28" xfId="1" applyNumberFormat="1" applyFont="1" applyFill="1" applyBorder="1"/>
    <xf numFmtId="4" fontId="8" fillId="25" borderId="0" xfId="1" applyNumberFormat="1" applyFont="1" applyFill="1"/>
    <xf numFmtId="0" fontId="6" fillId="25" borderId="60" xfId="1" applyFont="1" applyFill="1" applyBorder="1"/>
    <xf numFmtId="10" fontId="8" fillId="25" borderId="11" xfId="1" applyNumberFormat="1" applyFont="1" applyFill="1" applyBorder="1" applyAlignment="1" applyProtection="1">
      <alignment horizontal="center" vertical="center"/>
      <protection locked="0"/>
    </xf>
    <xf numFmtId="0" fontId="6" fillId="25" borderId="12" xfId="1" applyFont="1" applyFill="1" applyBorder="1"/>
    <xf numFmtId="0" fontId="6" fillId="25" borderId="63" xfId="1" applyFont="1" applyFill="1" applyBorder="1"/>
    <xf numFmtId="0" fontId="6" fillId="25" borderId="55" xfId="1" applyFont="1" applyFill="1" applyBorder="1"/>
    <xf numFmtId="0" fontId="6" fillId="25" borderId="48" xfId="1" applyFont="1" applyFill="1" applyBorder="1"/>
    <xf numFmtId="4" fontId="6" fillId="25" borderId="48" xfId="1" applyNumberFormat="1" applyFont="1" applyFill="1" applyBorder="1"/>
    <xf numFmtId="0" fontId="6" fillId="25" borderId="35" xfId="1" applyFont="1" applyFill="1" applyBorder="1"/>
    <xf numFmtId="0" fontId="17" fillId="25" borderId="11" xfId="1" applyFont="1" applyFill="1" applyBorder="1" applyAlignment="1">
      <alignment vertical="center"/>
    </xf>
    <xf numFmtId="10" fontId="18" fillId="25" borderId="27" xfId="1" applyNumberFormat="1" applyFont="1" applyFill="1" applyBorder="1" applyAlignment="1">
      <alignment horizontal="center" vertical="center"/>
    </xf>
    <xf numFmtId="4" fontId="17" fillId="25" borderId="15" xfId="2" applyNumberFormat="1" applyFont="1" applyFill="1" applyBorder="1"/>
    <xf numFmtId="10" fontId="8" fillId="25" borderId="27" xfId="1" applyNumberFormat="1" applyFont="1" applyFill="1" applyBorder="1" applyAlignment="1">
      <alignment horizontal="center" vertical="center"/>
    </xf>
    <xf numFmtId="4" fontId="17" fillId="25" borderId="27" xfId="1" applyNumberFormat="1" applyFont="1" applyFill="1" applyBorder="1"/>
    <xf numFmtId="0" fontId="13" fillId="25" borderId="0" xfId="1" applyFont="1" applyFill="1" applyAlignment="1">
      <alignment vertical="center"/>
    </xf>
    <xf numFmtId="0" fontId="6" fillId="25" borderId="0" xfId="1" applyFont="1" applyFill="1" applyAlignment="1">
      <alignment horizontal="center" vertical="center"/>
    </xf>
    <xf numFmtId="170" fontId="6" fillId="25" borderId="37" xfId="1" applyNumberFormat="1" applyFont="1" applyFill="1" applyBorder="1" applyAlignment="1">
      <alignment horizontal="center"/>
    </xf>
    <xf numFmtId="170" fontId="6" fillId="25" borderId="0" xfId="1" applyNumberFormat="1" applyFont="1" applyFill="1" applyAlignment="1">
      <alignment horizontal="center"/>
    </xf>
    <xf numFmtId="0" fontId="8" fillId="25" borderId="11" xfId="1" applyFont="1" applyFill="1" applyBorder="1" applyAlignment="1">
      <alignment horizontal="left"/>
    </xf>
    <xf numFmtId="10" fontId="18" fillId="25" borderId="27" xfId="1" applyNumberFormat="1" applyFont="1" applyFill="1" applyBorder="1" applyAlignment="1" applyProtection="1">
      <alignment horizontal="center" vertical="center"/>
      <protection locked="0"/>
    </xf>
    <xf numFmtId="0" fontId="6" fillId="25" borderId="11" xfId="1" applyFont="1" applyFill="1" applyBorder="1"/>
    <xf numFmtId="0" fontId="8" fillId="25" borderId="13" xfId="1" applyFont="1" applyFill="1" applyBorder="1" applyAlignment="1">
      <alignment horizontal="right"/>
    </xf>
    <xf numFmtId="0" fontId="8" fillId="25" borderId="0" xfId="1" applyFont="1" applyFill="1" applyAlignment="1">
      <alignment horizontal="left"/>
    </xf>
    <xf numFmtId="10" fontId="8" fillId="25" borderId="0" xfId="1" applyNumberFormat="1" applyFont="1" applyFill="1" applyAlignment="1">
      <alignment horizontal="center" vertical="center"/>
    </xf>
    <xf numFmtId="0" fontId="6" fillId="25" borderId="0" xfId="1" applyFont="1" applyFill="1" applyAlignment="1">
      <alignment vertical="center"/>
    </xf>
    <xf numFmtId="10" fontId="19" fillId="25" borderId="26" xfId="3" applyNumberFormat="1" applyFont="1" applyFill="1" applyBorder="1" applyAlignment="1">
      <alignment horizontal="center"/>
    </xf>
    <xf numFmtId="0" fontId="6" fillId="25" borderId="0" xfId="1" applyFont="1" applyFill="1" applyAlignment="1">
      <alignment horizontal="center"/>
    </xf>
    <xf numFmtId="0" fontId="6" fillId="25" borderId="0" xfId="1" applyFont="1" applyFill="1" applyAlignment="1">
      <alignment horizontal="right" vertical="center"/>
    </xf>
    <xf numFmtId="0" fontId="8" fillId="25" borderId="11" xfId="1" applyFont="1" applyFill="1" applyBorder="1" applyAlignment="1">
      <alignment horizontal="left" vertical="center"/>
    </xf>
    <xf numFmtId="0" fontId="13" fillId="25" borderId="0" xfId="1" applyFont="1" applyFill="1"/>
    <xf numFmtId="172" fontId="6" fillId="25" borderId="28" xfId="1" applyNumberFormat="1" applyFont="1" applyFill="1" applyBorder="1"/>
    <xf numFmtId="0" fontId="20" fillId="25" borderId="0" xfId="1" applyFont="1" applyFill="1" applyAlignment="1">
      <alignment horizontal="left"/>
    </xf>
    <xf numFmtId="2" fontId="6" fillId="25" borderId="0" xfId="1" applyNumberFormat="1" applyFont="1" applyFill="1" applyAlignment="1">
      <alignment horizontal="center"/>
    </xf>
    <xf numFmtId="0" fontId="10" fillId="25" borderId="1" xfId="1" applyFont="1" applyFill="1" applyBorder="1"/>
    <xf numFmtId="0" fontId="6" fillId="25" borderId="2" xfId="1" applyFont="1" applyFill="1" applyBorder="1"/>
    <xf numFmtId="0" fontId="8" fillId="25" borderId="2" xfId="1" applyFont="1" applyFill="1" applyBorder="1" applyAlignment="1">
      <alignment horizontal="right"/>
    </xf>
    <xf numFmtId="0" fontId="8" fillId="25" borderId="1" xfId="1" applyFont="1" applyFill="1" applyBorder="1" applyAlignment="1">
      <alignment horizontal="left"/>
    </xf>
    <xf numFmtId="2" fontId="6" fillId="25" borderId="2" xfId="1" applyNumberFormat="1" applyFont="1" applyFill="1" applyBorder="1" applyAlignment="1">
      <alignment horizontal="center"/>
    </xf>
    <xf numFmtId="0" fontId="8" fillId="25" borderId="3" xfId="1" applyFont="1" applyFill="1" applyBorder="1" applyAlignment="1">
      <alignment horizontal="right"/>
    </xf>
    <xf numFmtId="0" fontId="6" fillId="6" borderId="24" xfId="1" applyFont="1" applyFill="1" applyBorder="1"/>
    <xf numFmtId="0" fontId="6" fillId="6" borderId="25" xfId="1" applyFont="1" applyFill="1" applyBorder="1" applyAlignment="1">
      <alignment horizontal="center"/>
    </xf>
    <xf numFmtId="0" fontId="6" fillId="6" borderId="14" xfId="1" applyFont="1" applyFill="1" applyBorder="1"/>
    <xf numFmtId="0" fontId="6" fillId="6" borderId="27" xfId="1" applyFont="1" applyFill="1" applyBorder="1" applyAlignment="1">
      <alignment horizontal="center"/>
    </xf>
    <xf numFmtId="4" fontId="6" fillId="5" borderId="36" xfId="1" applyNumberFormat="1" applyFont="1" applyFill="1" applyBorder="1" applyProtection="1">
      <protection locked="0"/>
    </xf>
    <xf numFmtId="4" fontId="6" fillId="5" borderId="16" xfId="1" applyNumberFormat="1" applyFont="1" applyFill="1" applyBorder="1" applyProtection="1">
      <protection locked="0"/>
    </xf>
    <xf numFmtId="4" fontId="6" fillId="5" borderId="42" xfId="1" applyNumberFormat="1" applyFont="1" applyFill="1" applyBorder="1" applyAlignment="1" applyProtection="1">
      <alignment horizontal="center"/>
      <protection locked="0"/>
    </xf>
    <xf numFmtId="4" fontId="6" fillId="5" borderId="16" xfId="0" applyNumberFormat="1" applyFont="1" applyFill="1" applyBorder="1" applyProtection="1">
      <protection locked="0"/>
    </xf>
    <xf numFmtId="4" fontId="6" fillId="5" borderId="16" xfId="1" applyNumberFormat="1" applyFont="1" applyFill="1" applyBorder="1" applyAlignment="1" applyProtection="1">
      <alignment horizontal="center"/>
      <protection locked="0"/>
    </xf>
    <xf numFmtId="3" fontId="6" fillId="5" borderId="35" xfId="1" applyNumberFormat="1" applyFont="1" applyFill="1" applyBorder="1" applyProtection="1">
      <protection locked="0"/>
    </xf>
    <xf numFmtId="3" fontId="6" fillId="5" borderId="14" xfId="1" applyNumberFormat="1" applyFont="1" applyFill="1" applyBorder="1" applyProtection="1">
      <protection locked="0"/>
    </xf>
    <xf numFmtId="3" fontId="6" fillId="5" borderId="14" xfId="0" applyNumberFormat="1" applyFont="1" applyFill="1" applyBorder="1" applyProtection="1">
      <protection locked="0"/>
    </xf>
    <xf numFmtId="0" fontId="10" fillId="6" borderId="1" xfId="1" applyFont="1" applyFill="1" applyBorder="1" applyAlignment="1">
      <alignment horizontal="left" vertical="center"/>
    </xf>
    <xf numFmtId="0" fontId="10" fillId="6" borderId="3" xfId="1" applyFont="1" applyFill="1" applyBorder="1" applyAlignment="1">
      <alignment horizontal="left" vertical="center"/>
    </xf>
    <xf numFmtId="0" fontId="13" fillId="10" borderId="1" xfId="1" applyFont="1" applyFill="1" applyBorder="1" applyAlignment="1" applyProtection="1">
      <alignment horizontal="center"/>
      <protection locked="0"/>
    </xf>
    <xf numFmtId="0" fontId="13" fillId="10" borderId="2" xfId="1" applyFont="1" applyFill="1" applyBorder="1" applyAlignment="1" applyProtection="1">
      <alignment horizontal="center"/>
      <protection locked="0"/>
    </xf>
    <xf numFmtId="0" fontId="13" fillId="10" borderId="3" xfId="1" applyFont="1" applyFill="1" applyBorder="1" applyAlignment="1" applyProtection="1">
      <alignment horizontal="center"/>
      <protection locked="0"/>
    </xf>
    <xf numFmtId="0" fontId="10" fillId="11" borderId="1" xfId="1" applyFont="1" applyFill="1" applyBorder="1" applyAlignment="1" applyProtection="1">
      <alignment horizontal="center"/>
      <protection locked="0"/>
    </xf>
    <xf numFmtId="0" fontId="10" fillId="11" borderId="2" xfId="1" applyFont="1" applyFill="1" applyBorder="1" applyAlignment="1" applyProtection="1">
      <alignment horizontal="center"/>
      <protection locked="0"/>
    </xf>
    <xf numFmtId="0" fontId="10" fillId="11" borderId="3" xfId="1" applyFont="1" applyFill="1" applyBorder="1" applyAlignment="1" applyProtection="1">
      <alignment horizontal="center"/>
      <protection locked="0"/>
    </xf>
    <xf numFmtId="0" fontId="10" fillId="6" borderId="5" xfId="1" applyFont="1" applyFill="1" applyBorder="1" applyAlignment="1">
      <alignment horizontal="left"/>
    </xf>
    <xf numFmtId="0" fontId="10" fillId="6" borderId="61" xfId="1" applyFont="1" applyFill="1" applyBorder="1" applyAlignment="1">
      <alignment horizontal="left"/>
    </xf>
  </cellXfs>
  <cellStyles count="4">
    <cellStyle name="Normal 2 2" xfId="2" xr:uid="{6A2E18F4-BE43-4CBF-8D19-3C5E71A6BE8B}"/>
    <cellStyle name="Normal 3" xfId="1" xr:uid="{87FBD989-CB3C-4C7B-8807-B5C4502FF4B0}"/>
    <cellStyle name="Pourcentage 3" xfId="3" xr:uid="{F67D0BC4-4E18-4D74-841F-2C98305C524A}"/>
    <cellStyle name="Standaard" xfId="0" builtinId="0"/>
  </cellStyles>
  <dxfs count="5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CAD6-01BB-40EA-AD01-E66A619B6548}">
  <dimension ref="A1:N350"/>
  <sheetViews>
    <sheetView tabSelected="1" topLeftCell="A297" workbookViewId="0">
      <selection activeCell="L8" sqref="L8"/>
    </sheetView>
  </sheetViews>
  <sheetFormatPr defaultColWidth="9.109375" defaultRowHeight="10.199999999999999" outlineLevelRow="1" outlineLevelCol="1" x14ac:dyDescent="0.2"/>
  <cols>
    <col min="1" max="1" width="30.6640625" style="6" customWidth="1"/>
    <col min="2" max="2" width="13.109375" style="6" customWidth="1"/>
    <col min="3" max="3" width="13.33203125" style="6" customWidth="1"/>
    <col min="4" max="4" width="8.6640625" style="6" customWidth="1"/>
    <col min="5" max="5" width="17" style="6" customWidth="1"/>
    <col min="6" max="9" width="8.6640625" style="6" customWidth="1"/>
    <col min="10" max="10" width="11.44140625" style="6" customWidth="1"/>
    <col min="11" max="11" width="13.33203125" style="6" customWidth="1"/>
    <col min="12" max="14" width="13.33203125" style="6" customWidth="1" outlineLevel="1"/>
    <col min="15" max="16384" width="9.109375" style="6"/>
  </cols>
  <sheetData>
    <row r="1" spans="1:14" ht="19.5" customHeight="1" thickBot="1" x14ac:dyDescent="0.3">
      <c r="A1" s="1"/>
      <c r="B1" s="2">
        <v>1</v>
      </c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3" t="s">
        <v>1</v>
      </c>
      <c r="N1" s="5"/>
    </row>
    <row r="2" spans="1:14" ht="12.75" customHeight="1" thickBot="1" x14ac:dyDescent="0.25">
      <c r="A2" s="7"/>
    </row>
    <row r="3" spans="1:14" ht="13.2" x14ac:dyDescent="0.25">
      <c r="A3" s="8" t="s">
        <v>2</v>
      </c>
      <c r="B3" s="9">
        <v>0</v>
      </c>
      <c r="C3" s="10"/>
      <c r="D3" s="11" t="s">
        <v>3</v>
      </c>
      <c r="E3" s="12">
        <v>0</v>
      </c>
      <c r="F3" s="13"/>
      <c r="G3" s="13"/>
      <c r="H3" s="14"/>
      <c r="I3" s="14"/>
      <c r="J3" s="14"/>
      <c r="K3" s="15"/>
      <c r="L3" s="11" t="s">
        <v>4</v>
      </c>
      <c r="M3" s="16"/>
      <c r="N3" s="17"/>
    </row>
    <row r="4" spans="1:14" ht="13.2" x14ac:dyDescent="0.25">
      <c r="A4" s="18" t="s">
        <v>5</v>
      </c>
      <c r="B4" s="19"/>
      <c r="C4" s="20"/>
      <c r="D4" s="21" t="s">
        <v>6</v>
      </c>
      <c r="E4" s="22">
        <v>0</v>
      </c>
      <c r="F4" s="23"/>
      <c r="G4" s="23"/>
      <c r="H4" s="24"/>
      <c r="I4" s="24"/>
      <c r="J4" s="25"/>
      <c r="K4" s="26"/>
      <c r="L4" s="21" t="s">
        <v>7</v>
      </c>
      <c r="M4" s="27"/>
      <c r="N4" s="28"/>
    </row>
    <row r="5" spans="1:14" ht="13.8" thickBot="1" x14ac:dyDescent="0.3">
      <c r="A5" s="29" t="s">
        <v>8</v>
      </c>
      <c r="B5" s="30"/>
      <c r="C5" s="31"/>
      <c r="D5" s="32" t="s">
        <v>9</v>
      </c>
      <c r="E5" s="33"/>
      <c r="F5" s="34"/>
      <c r="G5" s="34"/>
      <c r="H5" s="35"/>
      <c r="I5" s="35"/>
      <c r="J5" s="36"/>
      <c r="K5" s="37"/>
      <c r="L5" s="32" t="s">
        <v>10</v>
      </c>
      <c r="M5" s="38"/>
      <c r="N5" s="39"/>
    </row>
    <row r="6" spans="1:14" ht="20.100000000000001" customHeight="1" thickBot="1" x14ac:dyDescent="0.25">
      <c r="A6" s="40"/>
      <c r="B6" s="41"/>
      <c r="C6" s="21"/>
      <c r="D6" s="21" t="s">
        <v>119</v>
      </c>
      <c r="E6" s="42"/>
      <c r="F6" s="410"/>
      <c r="G6" s="43"/>
      <c r="H6" s="411"/>
      <c r="J6" s="44"/>
      <c r="K6" s="45"/>
    </row>
    <row r="7" spans="1:14" ht="20.100000000000001" customHeight="1" thickBot="1" x14ac:dyDescent="0.35">
      <c r="A7" s="422" t="s">
        <v>11</v>
      </c>
      <c r="B7" s="423"/>
      <c r="C7" s="46"/>
      <c r="D7" s="44"/>
      <c r="E7" s="47"/>
      <c r="F7" s="412"/>
      <c r="G7" s="48"/>
      <c r="H7" s="413"/>
      <c r="J7" s="21"/>
      <c r="K7" s="49">
        <v>1</v>
      </c>
      <c r="L7" s="50" t="s">
        <v>93</v>
      </c>
      <c r="M7" s="44"/>
      <c r="N7" s="44"/>
    </row>
    <row r="8" spans="1:14" ht="20.100000000000001" customHeight="1" thickBot="1" x14ac:dyDescent="0.25">
      <c r="D8" s="44"/>
      <c r="E8" s="47"/>
      <c r="F8" s="412"/>
      <c r="G8" s="48"/>
      <c r="H8" s="413"/>
      <c r="J8" s="21"/>
      <c r="L8" s="51">
        <f>1/(1-B301)/(1-B314-B315)/(1-B309)</f>
        <v>1</v>
      </c>
      <c r="M8" s="44"/>
    </row>
    <row r="9" spans="1:14" ht="20.100000000000001" customHeight="1" thickBot="1" x14ac:dyDescent="0.25">
      <c r="A9" s="422" t="s">
        <v>12</v>
      </c>
      <c r="B9" s="423"/>
      <c r="D9" s="44"/>
      <c r="E9" s="47"/>
      <c r="F9" s="412"/>
      <c r="G9" s="48"/>
      <c r="H9" s="413"/>
      <c r="K9" s="52"/>
      <c r="L9" s="52"/>
    </row>
    <row r="10" spans="1:14" ht="20.100000000000001" customHeight="1" x14ac:dyDescent="0.2">
      <c r="A10" s="53"/>
      <c r="B10" s="53"/>
      <c r="D10" s="44"/>
      <c r="E10" s="47"/>
      <c r="F10" s="412"/>
      <c r="G10" s="48"/>
      <c r="H10" s="413"/>
      <c r="K10" s="52"/>
      <c r="L10" s="52"/>
    </row>
    <row r="11" spans="1:14" ht="20.100000000000001" customHeight="1" thickBot="1" x14ac:dyDescent="0.25">
      <c r="D11" s="44"/>
      <c r="E11" s="47"/>
      <c r="F11" s="412"/>
      <c r="G11" s="48"/>
      <c r="H11" s="413"/>
    </row>
    <row r="12" spans="1:14" ht="23.1" customHeight="1" thickBot="1" x14ac:dyDescent="0.25">
      <c r="A12" s="54" t="s">
        <v>94</v>
      </c>
      <c r="B12" s="55" t="s">
        <v>13</v>
      </c>
      <c r="C12" s="56" t="s">
        <v>14</v>
      </c>
      <c r="D12" s="45"/>
      <c r="E12" s="47"/>
      <c r="F12" s="412"/>
      <c r="G12" s="48"/>
      <c r="H12" s="413"/>
      <c r="I12" s="59"/>
      <c r="J12" s="59"/>
      <c r="K12" s="60" t="s">
        <v>15</v>
      </c>
      <c r="L12" s="61" t="s">
        <v>16</v>
      </c>
      <c r="M12" s="62" t="s">
        <v>17</v>
      </c>
      <c r="N12" s="63" t="s">
        <v>18</v>
      </c>
    </row>
    <row r="13" spans="1:14" ht="12.6" customHeight="1" outlineLevel="1" x14ac:dyDescent="0.2">
      <c r="A13" s="64"/>
      <c r="B13" s="419"/>
      <c r="C13" s="414"/>
      <c r="D13" s="65"/>
      <c r="E13" s="47"/>
      <c r="F13" s="412"/>
      <c r="G13" s="48"/>
      <c r="H13" s="413"/>
      <c r="I13" s="59"/>
      <c r="J13" s="59"/>
      <c r="K13" s="68">
        <v>0</v>
      </c>
      <c r="L13" s="69">
        <v>0</v>
      </c>
      <c r="M13" s="70">
        <v>0</v>
      </c>
      <c r="N13" s="71">
        <v>0</v>
      </c>
    </row>
    <row r="14" spans="1:14" ht="12.6" customHeight="1" outlineLevel="1" x14ac:dyDescent="0.2">
      <c r="A14" s="72"/>
      <c r="B14" s="420"/>
      <c r="C14" s="415"/>
      <c r="D14" s="73"/>
      <c r="E14" s="47"/>
      <c r="F14" s="412"/>
      <c r="G14" s="48"/>
      <c r="H14" s="413"/>
      <c r="I14" s="59"/>
      <c r="J14" s="59"/>
      <c r="K14" s="68">
        <v>0</v>
      </c>
      <c r="L14" s="69">
        <v>0</v>
      </c>
      <c r="M14" s="70">
        <v>0</v>
      </c>
      <c r="N14" s="71">
        <v>0</v>
      </c>
    </row>
    <row r="15" spans="1:14" ht="12.6" customHeight="1" outlineLevel="1" x14ac:dyDescent="0.2">
      <c r="A15" s="72"/>
      <c r="B15" s="420"/>
      <c r="C15" s="415"/>
      <c r="D15" s="73"/>
      <c r="E15" s="47"/>
      <c r="F15" s="412"/>
      <c r="G15" s="48"/>
      <c r="H15" s="413"/>
      <c r="I15" s="59"/>
      <c r="J15" s="59"/>
      <c r="K15" s="68">
        <v>0</v>
      </c>
      <c r="L15" s="69">
        <v>0</v>
      </c>
      <c r="M15" s="70">
        <v>0</v>
      </c>
      <c r="N15" s="71">
        <v>0</v>
      </c>
    </row>
    <row r="16" spans="1:14" ht="12.6" customHeight="1" outlineLevel="1" x14ac:dyDescent="0.2">
      <c r="A16" s="72"/>
      <c r="B16" s="420"/>
      <c r="C16" s="415"/>
      <c r="D16" s="73"/>
      <c r="E16" s="47"/>
      <c r="F16" s="412"/>
      <c r="G16" s="48"/>
      <c r="H16" s="413"/>
      <c r="I16" s="59"/>
      <c r="J16" s="59"/>
      <c r="K16" s="68">
        <v>0</v>
      </c>
      <c r="L16" s="69">
        <v>0</v>
      </c>
      <c r="M16" s="70">
        <v>0</v>
      </c>
      <c r="N16" s="71">
        <v>0</v>
      </c>
    </row>
    <row r="17" spans="1:14" ht="12.6" customHeight="1" outlineLevel="1" x14ac:dyDescent="0.2">
      <c r="A17" s="72"/>
      <c r="B17" s="420"/>
      <c r="C17" s="415"/>
      <c r="D17" s="73"/>
      <c r="E17" s="47"/>
      <c r="F17" s="412"/>
      <c r="G17" s="48"/>
      <c r="H17" s="413"/>
      <c r="I17" s="59"/>
      <c r="J17" s="59"/>
      <c r="K17" s="68">
        <v>0</v>
      </c>
      <c r="L17" s="69">
        <v>0</v>
      </c>
      <c r="M17" s="70">
        <v>0</v>
      </c>
      <c r="N17" s="71">
        <v>0</v>
      </c>
    </row>
    <row r="18" spans="1:14" ht="12.6" customHeight="1" outlineLevel="1" x14ac:dyDescent="0.2">
      <c r="A18" s="72"/>
      <c r="B18" s="420"/>
      <c r="C18" s="415"/>
      <c r="D18" s="73"/>
      <c r="E18" s="47"/>
      <c r="F18" s="412"/>
      <c r="G18" s="48"/>
      <c r="H18" s="413"/>
      <c r="I18" s="59"/>
      <c r="J18" s="59"/>
      <c r="K18" s="68">
        <v>0</v>
      </c>
      <c r="L18" s="69">
        <v>0</v>
      </c>
      <c r="M18" s="70">
        <v>0</v>
      </c>
      <c r="N18" s="71">
        <v>0</v>
      </c>
    </row>
    <row r="19" spans="1:14" ht="12.6" customHeight="1" outlineLevel="1" x14ac:dyDescent="0.2">
      <c r="A19" s="72"/>
      <c r="B19" s="420"/>
      <c r="C19" s="415"/>
      <c r="D19" s="73"/>
      <c r="E19" s="47"/>
      <c r="F19" s="412"/>
      <c r="G19" s="48"/>
      <c r="H19" s="413"/>
      <c r="I19" s="59"/>
      <c r="J19" s="59"/>
      <c r="K19" s="68">
        <v>0</v>
      </c>
      <c r="L19" s="69">
        <v>0</v>
      </c>
      <c r="M19" s="70">
        <v>0</v>
      </c>
      <c r="N19" s="71">
        <v>0</v>
      </c>
    </row>
    <row r="20" spans="1:14" ht="12.6" customHeight="1" outlineLevel="1" x14ac:dyDescent="0.2">
      <c r="A20" s="72"/>
      <c r="B20" s="420"/>
      <c r="C20" s="415"/>
      <c r="D20" s="73"/>
      <c r="E20" s="47"/>
      <c r="F20" s="412"/>
      <c r="G20" s="48"/>
      <c r="H20" s="413"/>
      <c r="I20" s="59"/>
      <c r="J20" s="59"/>
      <c r="K20" s="68">
        <v>0</v>
      </c>
      <c r="L20" s="69">
        <v>0</v>
      </c>
      <c r="M20" s="70">
        <v>0</v>
      </c>
      <c r="N20" s="71">
        <v>0</v>
      </c>
    </row>
    <row r="21" spans="1:14" ht="12.6" customHeight="1" outlineLevel="1" x14ac:dyDescent="0.2">
      <c r="A21" s="72"/>
      <c r="B21" s="420"/>
      <c r="C21" s="415"/>
      <c r="D21" s="73"/>
      <c r="E21" s="47"/>
      <c r="F21" s="412"/>
      <c r="G21" s="48"/>
      <c r="H21" s="413"/>
      <c r="I21" s="59"/>
      <c r="J21" s="59"/>
      <c r="K21" s="68">
        <v>0</v>
      </c>
      <c r="L21" s="69">
        <v>0</v>
      </c>
      <c r="M21" s="70">
        <v>0</v>
      </c>
      <c r="N21" s="71">
        <v>0</v>
      </c>
    </row>
    <row r="22" spans="1:14" ht="12.6" customHeight="1" outlineLevel="1" x14ac:dyDescent="0.2">
      <c r="A22" s="72"/>
      <c r="B22" s="420"/>
      <c r="C22" s="415"/>
      <c r="D22" s="73"/>
      <c r="E22" s="47"/>
      <c r="F22" s="412"/>
      <c r="G22" s="48"/>
      <c r="H22" s="413"/>
      <c r="I22" s="59"/>
      <c r="J22" s="59"/>
      <c r="K22" s="68">
        <v>0</v>
      </c>
      <c r="L22" s="69">
        <v>0</v>
      </c>
      <c r="M22" s="70">
        <v>0</v>
      </c>
      <c r="N22" s="71">
        <v>0</v>
      </c>
    </row>
    <row r="23" spans="1:14" ht="12.6" customHeight="1" outlineLevel="1" x14ac:dyDescent="0.2">
      <c r="A23" s="72"/>
      <c r="B23" s="420"/>
      <c r="C23" s="415"/>
      <c r="D23" s="73"/>
      <c r="E23" s="47"/>
      <c r="F23" s="412"/>
      <c r="G23" s="48"/>
      <c r="H23" s="413"/>
      <c r="I23" s="59"/>
      <c r="J23" s="59"/>
      <c r="K23" s="68">
        <v>0</v>
      </c>
      <c r="L23" s="69">
        <v>0</v>
      </c>
      <c r="M23" s="70">
        <v>0</v>
      </c>
      <c r="N23" s="71">
        <v>0</v>
      </c>
    </row>
    <row r="24" spans="1:14" ht="12.6" customHeight="1" outlineLevel="1" x14ac:dyDescent="0.2">
      <c r="A24" s="72"/>
      <c r="B24" s="420"/>
      <c r="C24" s="415"/>
      <c r="D24" s="73"/>
      <c r="E24" s="47"/>
      <c r="F24" s="412"/>
      <c r="G24" s="48"/>
      <c r="H24" s="413"/>
      <c r="I24" s="59"/>
      <c r="J24" s="59"/>
      <c r="K24" s="68">
        <v>0</v>
      </c>
      <c r="L24" s="69">
        <v>0</v>
      </c>
      <c r="M24" s="70">
        <v>0</v>
      </c>
      <c r="N24" s="71">
        <v>0</v>
      </c>
    </row>
    <row r="25" spans="1:14" ht="12.6" customHeight="1" outlineLevel="1" x14ac:dyDescent="0.2">
      <c r="A25" s="72"/>
      <c r="B25" s="420"/>
      <c r="C25" s="415"/>
      <c r="D25" s="73"/>
      <c r="E25" s="47"/>
      <c r="F25" s="412"/>
      <c r="G25" s="48"/>
      <c r="H25" s="413"/>
      <c r="I25" s="59"/>
      <c r="J25" s="59"/>
      <c r="K25" s="68">
        <v>0</v>
      </c>
      <c r="L25" s="69">
        <v>0</v>
      </c>
      <c r="M25" s="70">
        <v>0</v>
      </c>
      <c r="N25" s="71">
        <v>0</v>
      </c>
    </row>
    <row r="26" spans="1:14" ht="12.6" customHeight="1" outlineLevel="1" x14ac:dyDescent="0.2">
      <c r="A26" s="72"/>
      <c r="B26" s="420"/>
      <c r="C26" s="415"/>
      <c r="D26" s="73"/>
      <c r="E26" s="47"/>
      <c r="F26" s="412"/>
      <c r="G26" s="48"/>
      <c r="H26" s="413"/>
      <c r="I26" s="59"/>
      <c r="J26" s="59"/>
      <c r="K26" s="68">
        <v>0</v>
      </c>
      <c r="L26" s="69">
        <v>0</v>
      </c>
      <c r="M26" s="70">
        <v>0</v>
      </c>
      <c r="N26" s="71">
        <v>0</v>
      </c>
    </row>
    <row r="27" spans="1:14" ht="12.6" customHeight="1" outlineLevel="1" x14ac:dyDescent="0.2">
      <c r="A27" s="72"/>
      <c r="B27" s="420"/>
      <c r="C27" s="415"/>
      <c r="D27" s="73"/>
      <c r="E27" s="47"/>
      <c r="F27" s="412"/>
      <c r="G27" s="48"/>
      <c r="H27" s="413"/>
      <c r="I27" s="59"/>
      <c r="J27" s="59"/>
      <c r="K27" s="68">
        <v>0</v>
      </c>
      <c r="L27" s="69">
        <v>0</v>
      </c>
      <c r="M27" s="70">
        <v>0</v>
      </c>
      <c r="N27" s="71">
        <v>0</v>
      </c>
    </row>
    <row r="28" spans="1:14" ht="12.6" customHeight="1" outlineLevel="1" x14ac:dyDescent="0.2">
      <c r="A28" s="72"/>
      <c r="B28" s="420"/>
      <c r="C28" s="415"/>
      <c r="D28" s="73"/>
      <c r="E28" s="47"/>
      <c r="F28" s="412"/>
      <c r="G28" s="48"/>
      <c r="H28" s="413"/>
      <c r="I28" s="59"/>
      <c r="J28" s="59"/>
      <c r="K28" s="68">
        <v>0</v>
      </c>
      <c r="L28" s="69">
        <v>0</v>
      </c>
      <c r="M28" s="70">
        <v>0</v>
      </c>
      <c r="N28" s="71">
        <v>0</v>
      </c>
    </row>
    <row r="29" spans="1:14" ht="12.6" customHeight="1" outlineLevel="1" x14ac:dyDescent="0.2">
      <c r="A29" s="72"/>
      <c r="B29" s="420"/>
      <c r="C29" s="415"/>
      <c r="D29" s="73"/>
      <c r="E29" s="47"/>
      <c r="F29" s="412"/>
      <c r="G29" s="48"/>
      <c r="H29" s="413"/>
      <c r="I29" s="59"/>
      <c r="J29" s="59"/>
      <c r="K29" s="68">
        <v>0</v>
      </c>
      <c r="L29" s="69">
        <v>0</v>
      </c>
      <c r="M29" s="70">
        <v>0</v>
      </c>
      <c r="N29" s="71">
        <v>0</v>
      </c>
    </row>
    <row r="30" spans="1:14" ht="12.6" customHeight="1" outlineLevel="1" x14ac:dyDescent="0.2">
      <c r="A30" s="72"/>
      <c r="B30" s="420"/>
      <c r="C30" s="415"/>
      <c r="D30" s="73"/>
      <c r="E30" s="47"/>
      <c r="F30" s="412"/>
      <c r="G30" s="48"/>
      <c r="H30" s="413"/>
      <c r="I30" s="59"/>
      <c r="J30" s="59"/>
      <c r="K30" s="68">
        <v>0</v>
      </c>
      <c r="L30" s="69">
        <v>0</v>
      </c>
      <c r="M30" s="70">
        <v>0</v>
      </c>
      <c r="N30" s="71">
        <v>0</v>
      </c>
    </row>
    <row r="31" spans="1:14" ht="12.6" customHeight="1" outlineLevel="1" x14ac:dyDescent="0.2">
      <c r="A31" s="72"/>
      <c r="B31" s="420"/>
      <c r="C31" s="415"/>
      <c r="D31" s="73"/>
      <c r="E31" s="47"/>
      <c r="F31" s="412"/>
      <c r="G31" s="48"/>
      <c r="H31" s="413"/>
      <c r="I31" s="59"/>
      <c r="J31" s="59"/>
      <c r="K31" s="68">
        <v>0</v>
      </c>
      <c r="L31" s="69">
        <v>0</v>
      </c>
      <c r="M31" s="70">
        <v>0</v>
      </c>
      <c r="N31" s="71">
        <v>0</v>
      </c>
    </row>
    <row r="32" spans="1:14" ht="12.6" customHeight="1" outlineLevel="1" x14ac:dyDescent="0.2">
      <c r="A32" s="72"/>
      <c r="B32" s="420"/>
      <c r="C32" s="415"/>
      <c r="D32" s="73"/>
      <c r="E32" s="47"/>
      <c r="F32" s="412"/>
      <c r="G32" s="48"/>
      <c r="H32" s="413"/>
      <c r="I32" s="59"/>
      <c r="J32" s="59"/>
      <c r="K32" s="68">
        <v>0</v>
      </c>
      <c r="L32" s="69">
        <v>0</v>
      </c>
      <c r="M32" s="70">
        <v>0</v>
      </c>
      <c r="N32" s="71">
        <v>0</v>
      </c>
    </row>
    <row r="33" spans="1:14" ht="12.6" customHeight="1" outlineLevel="1" x14ac:dyDescent="0.2">
      <c r="A33" s="72"/>
      <c r="B33" s="420"/>
      <c r="C33" s="415"/>
      <c r="D33" s="73"/>
      <c r="E33" s="47"/>
      <c r="F33" s="412"/>
      <c r="G33" s="48"/>
      <c r="H33" s="413"/>
      <c r="I33" s="59"/>
      <c r="J33" s="59"/>
      <c r="K33" s="68">
        <v>0</v>
      </c>
      <c r="L33" s="69">
        <v>0</v>
      </c>
      <c r="M33" s="70">
        <v>0</v>
      </c>
      <c r="N33" s="71">
        <v>0</v>
      </c>
    </row>
    <row r="34" spans="1:14" ht="12.6" customHeight="1" outlineLevel="1" x14ac:dyDescent="0.2">
      <c r="A34" s="72"/>
      <c r="B34" s="420"/>
      <c r="C34" s="415"/>
      <c r="D34" s="73"/>
      <c r="E34" s="47"/>
      <c r="F34" s="412"/>
      <c r="G34" s="48"/>
      <c r="H34" s="413"/>
      <c r="I34" s="59"/>
      <c r="J34" s="59"/>
      <c r="K34" s="68">
        <v>0</v>
      </c>
      <c r="L34" s="69">
        <v>0</v>
      </c>
      <c r="M34" s="70">
        <v>0</v>
      </c>
      <c r="N34" s="71">
        <v>0</v>
      </c>
    </row>
    <row r="35" spans="1:14" ht="12.6" customHeight="1" outlineLevel="1" x14ac:dyDescent="0.2">
      <c r="A35" s="72"/>
      <c r="B35" s="420"/>
      <c r="C35" s="415"/>
      <c r="D35" s="73"/>
      <c r="E35" s="47"/>
      <c r="F35" s="412"/>
      <c r="G35" s="48"/>
      <c r="H35" s="413"/>
      <c r="I35" s="59"/>
      <c r="J35" s="59"/>
      <c r="K35" s="68">
        <v>0</v>
      </c>
      <c r="L35" s="69">
        <v>0</v>
      </c>
      <c r="M35" s="70">
        <v>0</v>
      </c>
      <c r="N35" s="71">
        <v>0</v>
      </c>
    </row>
    <row r="36" spans="1:14" ht="12.6" customHeight="1" outlineLevel="1" x14ac:dyDescent="0.2">
      <c r="A36" s="72"/>
      <c r="B36" s="420"/>
      <c r="C36" s="415"/>
      <c r="D36" s="73"/>
      <c r="E36" s="47"/>
      <c r="F36" s="412"/>
      <c r="G36" s="48"/>
      <c r="H36" s="413"/>
      <c r="I36" s="59"/>
      <c r="J36" s="59"/>
      <c r="K36" s="68">
        <v>0</v>
      </c>
      <c r="L36" s="69">
        <v>0</v>
      </c>
      <c r="M36" s="70">
        <v>0</v>
      </c>
      <c r="N36" s="71">
        <v>0</v>
      </c>
    </row>
    <row r="37" spans="1:14" ht="12.6" customHeight="1" outlineLevel="1" x14ac:dyDescent="0.2">
      <c r="A37" s="72"/>
      <c r="B37" s="420"/>
      <c r="C37" s="415"/>
      <c r="D37" s="73"/>
      <c r="E37" s="47"/>
      <c r="F37" s="412"/>
      <c r="G37" s="48"/>
      <c r="H37" s="413"/>
      <c r="I37" s="59"/>
      <c r="J37" s="59"/>
      <c r="K37" s="68">
        <v>0</v>
      </c>
      <c r="L37" s="69">
        <v>0</v>
      </c>
      <c r="M37" s="70">
        <v>0</v>
      </c>
      <c r="N37" s="71">
        <v>0</v>
      </c>
    </row>
    <row r="38" spans="1:14" ht="12.6" customHeight="1" outlineLevel="1" x14ac:dyDescent="0.2">
      <c r="A38" s="72"/>
      <c r="B38" s="420"/>
      <c r="C38" s="415"/>
      <c r="D38" s="73"/>
      <c r="E38" s="47"/>
      <c r="F38" s="412"/>
      <c r="G38" s="48"/>
      <c r="H38" s="413"/>
      <c r="I38" s="59"/>
      <c r="J38" s="59"/>
      <c r="K38" s="68">
        <v>0</v>
      </c>
      <c r="L38" s="69">
        <v>0</v>
      </c>
      <c r="M38" s="70">
        <v>0</v>
      </c>
      <c r="N38" s="71">
        <v>0</v>
      </c>
    </row>
    <row r="39" spans="1:14" ht="12.6" customHeight="1" outlineLevel="1" x14ac:dyDescent="0.2">
      <c r="A39" s="72"/>
      <c r="B39" s="420"/>
      <c r="C39" s="415"/>
      <c r="D39" s="73"/>
      <c r="E39" s="47"/>
      <c r="F39" s="412"/>
      <c r="G39" s="48"/>
      <c r="H39" s="413"/>
      <c r="I39" s="59"/>
      <c r="J39" s="59"/>
      <c r="K39" s="68">
        <v>0</v>
      </c>
      <c r="L39" s="69">
        <v>0</v>
      </c>
      <c r="M39" s="70">
        <v>0</v>
      </c>
      <c r="N39" s="71">
        <v>0</v>
      </c>
    </row>
    <row r="40" spans="1:14" ht="12.6" customHeight="1" outlineLevel="1" x14ac:dyDescent="0.2">
      <c r="A40" s="72"/>
      <c r="B40" s="420"/>
      <c r="C40" s="415"/>
      <c r="D40" s="73"/>
      <c r="E40" s="47"/>
      <c r="F40" s="412"/>
      <c r="G40" s="48"/>
      <c r="H40" s="413"/>
      <c r="I40" s="59"/>
      <c r="J40" s="59"/>
      <c r="K40" s="68">
        <v>0</v>
      </c>
      <c r="L40" s="69">
        <v>0</v>
      </c>
      <c r="M40" s="70">
        <v>0</v>
      </c>
      <c r="N40" s="71">
        <v>0</v>
      </c>
    </row>
    <row r="41" spans="1:14" ht="12.6" customHeight="1" outlineLevel="1" x14ac:dyDescent="0.2">
      <c r="A41" s="72"/>
      <c r="B41" s="420"/>
      <c r="C41" s="415"/>
      <c r="D41" s="73"/>
      <c r="E41" s="47"/>
      <c r="F41" s="412"/>
      <c r="G41" s="48"/>
      <c r="H41" s="413"/>
      <c r="I41" s="59"/>
      <c r="J41" s="59"/>
      <c r="K41" s="68">
        <v>0</v>
      </c>
      <c r="L41" s="69">
        <v>0</v>
      </c>
      <c r="M41" s="70">
        <v>0</v>
      </c>
      <c r="N41" s="71">
        <v>0</v>
      </c>
    </row>
    <row r="42" spans="1:14" ht="12.6" customHeight="1" outlineLevel="1" x14ac:dyDescent="0.2">
      <c r="A42" s="72"/>
      <c r="B42" s="420"/>
      <c r="C42" s="415"/>
      <c r="D42" s="73"/>
      <c r="E42" s="47"/>
      <c r="F42" s="412"/>
      <c r="G42" s="48"/>
      <c r="H42" s="413"/>
      <c r="I42" s="59"/>
      <c r="J42" s="59"/>
      <c r="K42" s="68">
        <v>0</v>
      </c>
      <c r="L42" s="69">
        <v>0</v>
      </c>
      <c r="M42" s="70">
        <v>0</v>
      </c>
      <c r="N42" s="71">
        <v>0</v>
      </c>
    </row>
    <row r="43" spans="1:14" ht="12.6" customHeight="1" outlineLevel="1" x14ac:dyDescent="0.2">
      <c r="A43" s="72"/>
      <c r="B43" s="420"/>
      <c r="C43" s="415"/>
      <c r="D43" s="73"/>
      <c r="E43" s="47"/>
      <c r="F43" s="412"/>
      <c r="G43" s="48"/>
      <c r="H43" s="413"/>
      <c r="I43" s="59"/>
      <c r="J43" s="59"/>
      <c r="K43" s="68">
        <v>0</v>
      </c>
      <c r="L43" s="69">
        <v>0</v>
      </c>
      <c r="M43" s="70">
        <v>0</v>
      </c>
      <c r="N43" s="71">
        <v>0</v>
      </c>
    </row>
    <row r="44" spans="1:14" ht="12.6" customHeight="1" outlineLevel="1" x14ac:dyDescent="0.2">
      <c r="A44" s="72"/>
      <c r="B44" s="420"/>
      <c r="C44" s="415"/>
      <c r="D44" s="73"/>
      <c r="E44" s="47"/>
      <c r="F44" s="412"/>
      <c r="G44" s="48"/>
      <c r="H44" s="413"/>
      <c r="I44" s="59"/>
      <c r="J44" s="59"/>
      <c r="K44" s="68">
        <v>0</v>
      </c>
      <c r="L44" s="69">
        <v>0</v>
      </c>
      <c r="M44" s="70">
        <v>0</v>
      </c>
      <c r="N44" s="71">
        <v>0</v>
      </c>
    </row>
    <row r="45" spans="1:14" ht="12.6" customHeight="1" outlineLevel="1" x14ac:dyDescent="0.2">
      <c r="A45" s="72"/>
      <c r="B45" s="420"/>
      <c r="C45" s="415"/>
      <c r="D45" s="73"/>
      <c r="E45" s="47"/>
      <c r="F45" s="412"/>
      <c r="G45" s="48"/>
      <c r="H45" s="413"/>
      <c r="I45" s="59"/>
      <c r="J45" s="59"/>
      <c r="K45" s="68">
        <v>0</v>
      </c>
      <c r="L45" s="69">
        <v>0</v>
      </c>
      <c r="M45" s="70">
        <v>0</v>
      </c>
      <c r="N45" s="71">
        <v>0</v>
      </c>
    </row>
    <row r="46" spans="1:14" ht="12.6" customHeight="1" outlineLevel="1" x14ac:dyDescent="0.2">
      <c r="A46" s="72"/>
      <c r="B46" s="420"/>
      <c r="C46" s="415"/>
      <c r="D46" s="73"/>
      <c r="E46" s="47"/>
      <c r="F46" s="412"/>
      <c r="G46" s="48"/>
      <c r="H46" s="413"/>
      <c r="I46" s="59"/>
      <c r="J46" s="59"/>
      <c r="K46" s="68">
        <v>0</v>
      </c>
      <c r="L46" s="69">
        <v>0</v>
      </c>
      <c r="M46" s="70">
        <v>0</v>
      </c>
      <c r="N46" s="71">
        <v>0</v>
      </c>
    </row>
    <row r="47" spans="1:14" ht="12.6" customHeight="1" outlineLevel="1" x14ac:dyDescent="0.2">
      <c r="A47" s="72"/>
      <c r="B47" s="420"/>
      <c r="C47" s="415"/>
      <c r="D47" s="73"/>
      <c r="E47" s="47"/>
      <c r="F47" s="412"/>
      <c r="G47" s="48"/>
      <c r="H47" s="413"/>
      <c r="I47" s="59"/>
      <c r="J47" s="59"/>
      <c r="K47" s="68">
        <v>0</v>
      </c>
      <c r="L47" s="69">
        <v>0</v>
      </c>
      <c r="M47" s="70">
        <v>0</v>
      </c>
      <c r="N47" s="71">
        <v>0</v>
      </c>
    </row>
    <row r="48" spans="1:14" ht="12.6" customHeight="1" outlineLevel="1" x14ac:dyDescent="0.2">
      <c r="A48" s="72"/>
      <c r="B48" s="420"/>
      <c r="C48" s="415"/>
      <c r="D48" s="73"/>
      <c r="E48" s="47"/>
      <c r="F48" s="412"/>
      <c r="G48" s="48"/>
      <c r="H48" s="413"/>
      <c r="I48" s="59"/>
      <c r="J48" s="59"/>
      <c r="K48" s="68">
        <v>0</v>
      </c>
      <c r="L48" s="69">
        <v>0</v>
      </c>
      <c r="M48" s="70">
        <v>0</v>
      </c>
      <c r="N48" s="71">
        <v>0</v>
      </c>
    </row>
    <row r="49" spans="1:14" ht="12.6" customHeight="1" outlineLevel="1" x14ac:dyDescent="0.2">
      <c r="A49" s="72"/>
      <c r="B49" s="420"/>
      <c r="C49" s="415"/>
      <c r="D49" s="73"/>
      <c r="E49" s="47"/>
      <c r="F49" s="412"/>
      <c r="G49" s="48"/>
      <c r="H49" s="413"/>
      <c r="I49" s="59"/>
      <c r="J49" s="59"/>
      <c r="K49" s="68">
        <v>0</v>
      </c>
      <c r="L49" s="69">
        <v>0</v>
      </c>
      <c r="M49" s="70">
        <v>0</v>
      </c>
      <c r="N49" s="71">
        <v>0</v>
      </c>
    </row>
    <row r="50" spans="1:14" ht="12.6" customHeight="1" outlineLevel="1" thickBot="1" x14ac:dyDescent="0.25">
      <c r="A50" s="77"/>
      <c r="B50" s="78"/>
      <c r="C50" s="416"/>
      <c r="D50" s="73"/>
      <c r="E50" s="59"/>
      <c r="F50" s="59"/>
      <c r="G50" s="59"/>
      <c r="H50" s="59"/>
      <c r="I50" s="59"/>
      <c r="J50" s="59"/>
      <c r="K50" s="79">
        <v>0</v>
      </c>
      <c r="L50" s="80">
        <v>0</v>
      </c>
      <c r="M50" s="81">
        <v>0</v>
      </c>
      <c r="N50" s="82">
        <v>0</v>
      </c>
    </row>
    <row r="51" spans="1:14" ht="12.6" customHeight="1" thickBot="1" x14ac:dyDescent="0.25">
      <c r="B51" s="299"/>
      <c r="C51" s="299"/>
      <c r="D51" s="59"/>
      <c r="E51" s="59"/>
      <c r="F51" s="59"/>
      <c r="G51" s="59"/>
      <c r="H51" s="424" t="s">
        <v>96</v>
      </c>
      <c r="I51" s="425"/>
      <c r="J51" s="426"/>
      <c r="K51" s="83">
        <f>SUM(K13:K50)</f>
        <v>0</v>
      </c>
      <c r="L51" s="83">
        <f t="shared" ref="L51:N51" si="0">SUM(L13:L50)</f>
        <v>0</v>
      </c>
      <c r="M51" s="83">
        <f t="shared" si="0"/>
        <v>0</v>
      </c>
      <c r="N51" s="83">
        <f t="shared" si="0"/>
        <v>0</v>
      </c>
    </row>
    <row r="52" spans="1:14" ht="12.6" customHeight="1" thickBot="1" x14ac:dyDescent="0.25">
      <c r="C52" s="52"/>
      <c r="D52" s="59"/>
      <c r="E52" s="59"/>
      <c r="F52" s="59"/>
      <c r="G52" s="59"/>
      <c r="H52" s="300"/>
      <c r="I52" s="300"/>
      <c r="J52" s="300"/>
    </row>
    <row r="53" spans="1:14" ht="23.1" customHeight="1" thickBot="1" x14ac:dyDescent="0.25">
      <c r="A53" s="54" t="s">
        <v>95</v>
      </c>
      <c r="B53" s="55" t="s">
        <v>13</v>
      </c>
      <c r="C53" s="56" t="s">
        <v>14</v>
      </c>
      <c r="D53" s="45"/>
      <c r="E53" s="57"/>
      <c r="F53" s="58"/>
      <c r="G53" s="58"/>
      <c r="H53" s="59"/>
      <c r="I53" s="59"/>
      <c r="J53" s="59"/>
      <c r="K53" s="60" t="s">
        <v>15</v>
      </c>
      <c r="L53" s="61" t="s">
        <v>16</v>
      </c>
      <c r="M53" s="62" t="s">
        <v>17</v>
      </c>
      <c r="N53" s="63" t="s">
        <v>18</v>
      </c>
    </row>
    <row r="54" spans="1:14" ht="12.6" customHeight="1" outlineLevel="1" x14ac:dyDescent="0.25">
      <c r="A54" s="64"/>
      <c r="B54" s="419"/>
      <c r="C54" s="414"/>
      <c r="D54" s="65"/>
      <c r="E54" s="66"/>
      <c r="F54" s="67"/>
      <c r="G54" s="59"/>
      <c r="H54" s="59"/>
      <c r="I54" s="59"/>
      <c r="J54" s="59"/>
      <c r="K54" s="68">
        <v>0</v>
      </c>
      <c r="L54" s="69">
        <v>0</v>
      </c>
      <c r="M54" s="70">
        <v>0</v>
      </c>
      <c r="N54" s="71">
        <v>0</v>
      </c>
    </row>
    <row r="55" spans="1:14" ht="12.6" customHeight="1" outlineLevel="1" x14ac:dyDescent="0.25">
      <c r="A55" s="72"/>
      <c r="B55" s="420"/>
      <c r="C55" s="415"/>
      <c r="D55" s="73"/>
      <c r="E55" s="74"/>
      <c r="F55" s="67"/>
      <c r="G55" s="59"/>
      <c r="H55" s="59"/>
      <c r="I55" s="59"/>
      <c r="J55" s="59"/>
      <c r="K55" s="68">
        <v>0</v>
      </c>
      <c r="L55" s="69">
        <v>0</v>
      </c>
      <c r="M55" s="70">
        <v>0</v>
      </c>
      <c r="N55" s="71">
        <v>0</v>
      </c>
    </row>
    <row r="56" spans="1:14" ht="12.6" customHeight="1" outlineLevel="1" x14ac:dyDescent="0.25">
      <c r="A56" s="72"/>
      <c r="B56" s="420"/>
      <c r="C56" s="415"/>
      <c r="D56" s="73"/>
      <c r="E56" s="74"/>
      <c r="F56" s="67"/>
      <c r="G56" s="59"/>
      <c r="H56" s="59"/>
      <c r="I56" s="59"/>
      <c r="J56" s="59"/>
      <c r="K56" s="68">
        <v>0</v>
      </c>
      <c r="L56" s="69">
        <v>0</v>
      </c>
      <c r="M56" s="70">
        <v>0</v>
      </c>
      <c r="N56" s="71">
        <v>0</v>
      </c>
    </row>
    <row r="57" spans="1:14" ht="12.6" customHeight="1" outlineLevel="1" x14ac:dyDescent="0.25">
      <c r="A57" s="72"/>
      <c r="B57" s="420"/>
      <c r="C57" s="415"/>
      <c r="D57" s="73"/>
      <c r="E57" s="74"/>
      <c r="F57" s="67"/>
      <c r="G57" s="59"/>
      <c r="H57" s="59"/>
      <c r="I57" s="59"/>
      <c r="J57" s="59"/>
      <c r="K57" s="68">
        <v>0</v>
      </c>
      <c r="L57" s="69">
        <v>0</v>
      </c>
      <c r="M57" s="70">
        <v>0</v>
      </c>
      <c r="N57" s="71">
        <v>0</v>
      </c>
    </row>
    <row r="58" spans="1:14" ht="12.6" customHeight="1" outlineLevel="1" x14ac:dyDescent="0.25">
      <c r="A58" s="72"/>
      <c r="B58" s="420"/>
      <c r="C58" s="415"/>
      <c r="D58" s="73"/>
      <c r="E58" s="74"/>
      <c r="F58" s="67"/>
      <c r="G58" s="59"/>
      <c r="H58" s="59"/>
      <c r="I58" s="59"/>
      <c r="J58" s="59"/>
      <c r="K58" s="68">
        <v>0</v>
      </c>
      <c r="L58" s="69">
        <v>0</v>
      </c>
      <c r="M58" s="70">
        <v>0</v>
      </c>
      <c r="N58" s="71">
        <v>0</v>
      </c>
    </row>
    <row r="59" spans="1:14" ht="12.6" customHeight="1" outlineLevel="1" x14ac:dyDescent="0.25">
      <c r="A59" s="72"/>
      <c r="B59" s="420"/>
      <c r="C59" s="415"/>
      <c r="D59" s="73"/>
      <c r="E59" s="74"/>
      <c r="F59" s="67"/>
      <c r="G59" s="59"/>
      <c r="H59" s="59"/>
      <c r="I59" s="59"/>
      <c r="J59" s="59"/>
      <c r="K59" s="68">
        <v>0</v>
      </c>
      <c r="L59" s="69">
        <v>0</v>
      </c>
      <c r="M59" s="70">
        <v>0</v>
      </c>
      <c r="N59" s="71">
        <v>0</v>
      </c>
    </row>
    <row r="60" spans="1:14" ht="12.6" customHeight="1" outlineLevel="1" x14ac:dyDescent="0.25">
      <c r="A60" s="72"/>
      <c r="B60" s="420"/>
      <c r="C60" s="415"/>
      <c r="D60" s="73"/>
      <c r="E60" s="74"/>
      <c r="F60" s="67"/>
      <c r="G60" s="59"/>
      <c r="H60" s="59"/>
      <c r="I60" s="59"/>
      <c r="J60" s="59"/>
      <c r="K60" s="68">
        <v>0</v>
      </c>
      <c r="L60" s="69">
        <v>0</v>
      </c>
      <c r="M60" s="70">
        <v>0</v>
      </c>
      <c r="N60" s="71">
        <v>0</v>
      </c>
    </row>
    <row r="61" spans="1:14" ht="12.6" customHeight="1" outlineLevel="1" x14ac:dyDescent="0.25">
      <c r="A61" s="72"/>
      <c r="B61" s="420"/>
      <c r="C61" s="415"/>
      <c r="D61" s="73"/>
      <c r="E61" s="74"/>
      <c r="F61" s="67"/>
      <c r="G61" s="59"/>
      <c r="H61" s="59"/>
      <c r="I61" s="59"/>
      <c r="J61" s="59"/>
      <c r="K61" s="68">
        <v>0</v>
      </c>
      <c r="L61" s="69">
        <v>0</v>
      </c>
      <c r="M61" s="70">
        <v>0</v>
      </c>
      <c r="N61" s="71">
        <v>0</v>
      </c>
    </row>
    <row r="62" spans="1:14" ht="12.6" customHeight="1" outlineLevel="1" x14ac:dyDescent="0.25">
      <c r="A62" s="72"/>
      <c r="B62" s="420"/>
      <c r="C62" s="415"/>
      <c r="D62" s="73"/>
      <c r="E62" s="66"/>
      <c r="F62" s="67"/>
      <c r="G62" s="59"/>
      <c r="H62" s="59"/>
      <c r="I62" s="59"/>
      <c r="J62" s="59"/>
      <c r="K62" s="68">
        <v>0</v>
      </c>
      <c r="L62" s="69">
        <v>0</v>
      </c>
      <c r="M62" s="70">
        <v>0</v>
      </c>
      <c r="N62" s="71">
        <v>0</v>
      </c>
    </row>
    <row r="63" spans="1:14" ht="12.6" customHeight="1" outlineLevel="1" x14ac:dyDescent="0.25">
      <c r="A63" s="72"/>
      <c r="B63" s="420"/>
      <c r="C63" s="415"/>
      <c r="D63" s="73"/>
      <c r="E63" s="75"/>
      <c r="F63" s="67"/>
      <c r="G63" s="59"/>
      <c r="H63" s="59"/>
      <c r="I63" s="59"/>
      <c r="J63" s="59"/>
      <c r="K63" s="68">
        <v>0</v>
      </c>
      <c r="L63" s="69">
        <v>0</v>
      </c>
      <c r="M63" s="70">
        <v>0</v>
      </c>
      <c r="N63" s="71">
        <v>0</v>
      </c>
    </row>
    <row r="64" spans="1:14" ht="12.6" customHeight="1" outlineLevel="1" x14ac:dyDescent="0.25">
      <c r="A64" s="72"/>
      <c r="B64" s="420"/>
      <c r="C64" s="415"/>
      <c r="D64" s="73"/>
      <c r="E64" s="66"/>
      <c r="F64" s="67"/>
      <c r="G64" s="59"/>
      <c r="H64" s="59"/>
      <c r="I64" s="59"/>
      <c r="J64" s="59"/>
      <c r="K64" s="68">
        <v>0</v>
      </c>
      <c r="L64" s="69">
        <v>0</v>
      </c>
      <c r="M64" s="70">
        <v>0</v>
      </c>
      <c r="N64" s="71">
        <v>0</v>
      </c>
    </row>
    <row r="65" spans="1:14" ht="12.6" customHeight="1" outlineLevel="1" x14ac:dyDescent="0.2">
      <c r="A65" s="72"/>
      <c r="B65" s="420"/>
      <c r="C65" s="415"/>
      <c r="D65" s="73"/>
      <c r="E65" s="66"/>
      <c r="F65" s="59"/>
      <c r="G65" s="59"/>
      <c r="H65" s="59"/>
      <c r="I65" s="59"/>
      <c r="J65" s="59"/>
      <c r="K65" s="68">
        <v>0</v>
      </c>
      <c r="L65" s="69">
        <v>0</v>
      </c>
      <c r="M65" s="70">
        <v>0</v>
      </c>
      <c r="N65" s="71">
        <v>0</v>
      </c>
    </row>
    <row r="66" spans="1:14" ht="12.6" customHeight="1" outlineLevel="1" x14ac:dyDescent="0.2">
      <c r="A66" s="72"/>
      <c r="B66" s="420"/>
      <c r="C66" s="415"/>
      <c r="D66" s="73"/>
      <c r="E66" s="59"/>
      <c r="F66" s="76"/>
      <c r="G66" s="59"/>
      <c r="H66" s="59"/>
      <c r="I66" s="59"/>
      <c r="J66" s="59"/>
      <c r="K66" s="68">
        <v>0</v>
      </c>
      <c r="L66" s="69">
        <v>0</v>
      </c>
      <c r="M66" s="70">
        <v>0</v>
      </c>
      <c r="N66" s="71">
        <v>0</v>
      </c>
    </row>
    <row r="67" spans="1:14" ht="12.6" customHeight="1" outlineLevel="1" x14ac:dyDescent="0.2">
      <c r="A67" s="72"/>
      <c r="B67" s="420"/>
      <c r="C67" s="415"/>
      <c r="D67" s="73"/>
      <c r="E67" s="59"/>
      <c r="F67" s="59"/>
      <c r="G67" s="59"/>
      <c r="H67" s="59"/>
      <c r="I67" s="59"/>
      <c r="J67" s="59"/>
      <c r="K67" s="68">
        <v>0</v>
      </c>
      <c r="L67" s="69">
        <v>0</v>
      </c>
      <c r="M67" s="70">
        <v>0</v>
      </c>
      <c r="N67" s="71">
        <v>0</v>
      </c>
    </row>
    <row r="68" spans="1:14" ht="12.6" customHeight="1" outlineLevel="1" x14ac:dyDescent="0.2">
      <c r="A68" s="72"/>
      <c r="B68" s="420"/>
      <c r="C68" s="415"/>
      <c r="D68" s="73"/>
      <c r="E68" s="59"/>
      <c r="F68" s="59"/>
      <c r="G68" s="59"/>
      <c r="H68" s="59"/>
      <c r="I68" s="59"/>
      <c r="J68" s="59"/>
      <c r="K68" s="68">
        <v>0</v>
      </c>
      <c r="L68" s="69">
        <v>0</v>
      </c>
      <c r="M68" s="70">
        <v>0</v>
      </c>
      <c r="N68" s="71">
        <v>0</v>
      </c>
    </row>
    <row r="69" spans="1:14" ht="12.6" customHeight="1" outlineLevel="1" x14ac:dyDescent="0.2">
      <c r="A69" s="72"/>
      <c r="B69" s="420"/>
      <c r="C69" s="415"/>
      <c r="D69" s="73"/>
      <c r="E69" s="59"/>
      <c r="F69" s="59"/>
      <c r="G69" s="59"/>
      <c r="H69" s="59"/>
      <c r="I69" s="59"/>
      <c r="J69" s="59"/>
      <c r="K69" s="68">
        <v>0</v>
      </c>
      <c r="L69" s="69">
        <v>0</v>
      </c>
      <c r="M69" s="70">
        <v>0</v>
      </c>
      <c r="N69" s="71">
        <v>0</v>
      </c>
    </row>
    <row r="70" spans="1:14" ht="12.6" customHeight="1" outlineLevel="1" x14ac:dyDescent="0.2">
      <c r="A70" s="72"/>
      <c r="B70" s="420"/>
      <c r="C70" s="415"/>
      <c r="D70" s="73"/>
      <c r="E70" s="59"/>
      <c r="F70" s="59"/>
      <c r="G70" s="59"/>
      <c r="H70" s="59"/>
      <c r="I70" s="59"/>
      <c r="J70" s="59"/>
      <c r="K70" s="68">
        <v>0</v>
      </c>
      <c r="L70" s="69">
        <v>0</v>
      </c>
      <c r="M70" s="70">
        <v>0</v>
      </c>
      <c r="N70" s="71">
        <v>0</v>
      </c>
    </row>
    <row r="71" spans="1:14" ht="12.6" customHeight="1" outlineLevel="1" thickBot="1" x14ac:dyDescent="0.25">
      <c r="A71" s="77"/>
      <c r="B71" s="78"/>
      <c r="C71" s="416"/>
      <c r="D71" s="73"/>
      <c r="E71" s="59"/>
      <c r="F71" s="59"/>
      <c r="G71" s="59"/>
      <c r="H71" s="59"/>
      <c r="I71" s="59"/>
      <c r="J71" s="59"/>
      <c r="K71" s="79">
        <v>0</v>
      </c>
      <c r="L71" s="80">
        <v>0</v>
      </c>
      <c r="M71" s="81">
        <v>0</v>
      </c>
      <c r="N71" s="82">
        <v>0</v>
      </c>
    </row>
    <row r="72" spans="1:14" ht="12.6" customHeight="1" thickBot="1" x14ac:dyDescent="0.25">
      <c r="B72" s="299"/>
      <c r="C72" s="299"/>
      <c r="D72" s="59"/>
      <c r="E72" s="59"/>
      <c r="F72" s="59"/>
      <c r="G72" s="59"/>
      <c r="H72" s="424" t="s">
        <v>97</v>
      </c>
      <c r="I72" s="425"/>
      <c r="J72" s="426"/>
      <c r="K72" s="83">
        <f>SUM(K54:K71)</f>
        <v>0</v>
      </c>
      <c r="L72" s="83">
        <f t="shared" ref="L72:N72" si="1">SUM(L54:L71)</f>
        <v>0</v>
      </c>
      <c r="M72" s="83">
        <f t="shared" si="1"/>
        <v>0</v>
      </c>
      <c r="N72" s="83">
        <f t="shared" si="1"/>
        <v>0</v>
      </c>
    </row>
    <row r="73" spans="1:14" ht="10.8" thickBot="1" x14ac:dyDescent="0.25">
      <c r="D73" s="59"/>
      <c r="E73" s="59"/>
      <c r="F73" s="59"/>
      <c r="G73" s="59"/>
      <c r="H73" s="59"/>
      <c r="I73" s="59"/>
      <c r="J73" s="59"/>
    </row>
    <row r="74" spans="1:14" ht="23.1" customHeight="1" thickBot="1" x14ac:dyDescent="0.25">
      <c r="A74" s="54" t="s">
        <v>19</v>
      </c>
      <c r="B74" s="55" t="s">
        <v>13</v>
      </c>
      <c r="C74" s="56" t="s">
        <v>14</v>
      </c>
      <c r="D74" s="59"/>
      <c r="E74" s="45"/>
      <c r="F74" s="59"/>
      <c r="G74" s="59"/>
      <c r="H74" s="59"/>
      <c r="I74" s="59"/>
      <c r="J74" s="59"/>
      <c r="K74" s="60" t="s">
        <v>15</v>
      </c>
      <c r="L74" s="84" t="s">
        <v>16</v>
      </c>
      <c r="M74" s="62" t="s">
        <v>17</v>
      </c>
      <c r="N74" s="63" t="s">
        <v>18</v>
      </c>
    </row>
    <row r="75" spans="1:14" ht="12.6" customHeight="1" outlineLevel="1" x14ac:dyDescent="0.2">
      <c r="A75" s="64"/>
      <c r="B75" s="419"/>
      <c r="C75" s="414"/>
      <c r="D75" s="59"/>
      <c r="E75" s="73"/>
      <c r="F75" s="59"/>
      <c r="G75" s="59"/>
      <c r="H75" s="59"/>
      <c r="I75" s="59"/>
      <c r="J75" s="59"/>
      <c r="K75" s="85">
        <v>0</v>
      </c>
      <c r="L75" s="86">
        <v>0</v>
      </c>
      <c r="M75" s="87">
        <v>0</v>
      </c>
      <c r="N75" s="88">
        <v>0</v>
      </c>
    </row>
    <row r="76" spans="1:14" ht="12.6" customHeight="1" outlineLevel="1" x14ac:dyDescent="0.2">
      <c r="A76" s="89"/>
      <c r="B76" s="420"/>
      <c r="C76" s="415"/>
      <c r="D76" s="59"/>
      <c r="E76" s="73"/>
      <c r="F76" s="59"/>
      <c r="G76" s="59"/>
      <c r="H76" s="59"/>
      <c r="I76" s="59"/>
      <c r="J76" s="59"/>
      <c r="K76" s="68">
        <v>0</v>
      </c>
      <c r="L76" s="69">
        <v>0</v>
      </c>
      <c r="M76" s="70">
        <v>0</v>
      </c>
      <c r="N76" s="71">
        <v>0</v>
      </c>
    </row>
    <row r="77" spans="1:14" ht="12.6" customHeight="1" outlineLevel="1" x14ac:dyDescent="0.2">
      <c r="A77" s="89"/>
      <c r="B77" s="420"/>
      <c r="C77" s="415"/>
      <c r="D77" s="59"/>
      <c r="E77" s="73"/>
      <c r="F77" s="59"/>
      <c r="G77" s="59"/>
      <c r="H77" s="59"/>
      <c r="I77" s="59"/>
      <c r="J77" s="59"/>
      <c r="K77" s="68">
        <v>0</v>
      </c>
      <c r="L77" s="69">
        <v>0</v>
      </c>
      <c r="M77" s="70">
        <v>0</v>
      </c>
      <c r="N77" s="71">
        <v>0</v>
      </c>
    </row>
    <row r="78" spans="1:14" ht="12.6" customHeight="1" outlineLevel="1" x14ac:dyDescent="0.2">
      <c r="A78" s="89"/>
      <c r="B78" s="420"/>
      <c r="C78" s="415"/>
      <c r="D78" s="59"/>
      <c r="E78" s="73"/>
      <c r="F78" s="59"/>
      <c r="G78" s="59"/>
      <c r="H78" s="59"/>
      <c r="I78" s="59"/>
      <c r="J78" s="59"/>
      <c r="K78" s="68">
        <v>0</v>
      </c>
      <c r="L78" s="69">
        <v>0</v>
      </c>
      <c r="M78" s="70">
        <v>0</v>
      </c>
      <c r="N78" s="71">
        <v>0</v>
      </c>
    </row>
    <row r="79" spans="1:14" ht="12.6" customHeight="1" outlineLevel="1" x14ac:dyDescent="0.2">
      <c r="A79" s="89"/>
      <c r="B79" s="420"/>
      <c r="C79" s="415"/>
      <c r="D79" s="59"/>
      <c r="E79" s="73"/>
      <c r="F79" s="59"/>
      <c r="G79" s="59"/>
      <c r="H79" s="59"/>
      <c r="I79" s="59"/>
      <c r="J79" s="59"/>
      <c r="K79" s="68">
        <v>0</v>
      </c>
      <c r="L79" s="69">
        <v>0</v>
      </c>
      <c r="M79" s="70">
        <v>0</v>
      </c>
      <c r="N79" s="71">
        <v>0</v>
      </c>
    </row>
    <row r="80" spans="1:14" ht="12.6" customHeight="1" outlineLevel="1" x14ac:dyDescent="0.2">
      <c r="A80" s="89"/>
      <c r="B80" s="420"/>
      <c r="C80" s="415"/>
      <c r="D80" s="59"/>
      <c r="E80" s="73"/>
      <c r="F80" s="59"/>
      <c r="G80" s="59"/>
      <c r="H80" s="59"/>
      <c r="I80" s="59"/>
      <c r="J80" s="59"/>
      <c r="K80" s="68">
        <v>0</v>
      </c>
      <c r="L80" s="69">
        <v>0</v>
      </c>
      <c r="M80" s="70">
        <v>0</v>
      </c>
      <c r="N80" s="71">
        <v>0</v>
      </c>
    </row>
    <row r="81" spans="1:14" ht="12.6" customHeight="1" outlineLevel="1" x14ac:dyDescent="0.2">
      <c r="A81" s="89"/>
      <c r="B81" s="420"/>
      <c r="C81" s="415"/>
      <c r="D81" s="59"/>
      <c r="E81" s="73"/>
      <c r="F81" s="59"/>
      <c r="G81" s="59"/>
      <c r="H81" s="59"/>
      <c r="I81" s="59"/>
      <c r="J81" s="59"/>
      <c r="K81" s="68">
        <v>0</v>
      </c>
      <c r="L81" s="69">
        <v>0</v>
      </c>
      <c r="M81" s="70">
        <v>0</v>
      </c>
      <c r="N81" s="71">
        <v>0</v>
      </c>
    </row>
    <row r="82" spans="1:14" ht="12.6" customHeight="1" outlineLevel="1" x14ac:dyDescent="0.2">
      <c r="A82" s="89"/>
      <c r="B82" s="420"/>
      <c r="C82" s="415"/>
      <c r="D82" s="59"/>
      <c r="E82" s="73"/>
      <c r="F82" s="59"/>
      <c r="G82" s="59"/>
      <c r="H82" s="59"/>
      <c r="I82" s="59"/>
      <c r="J82" s="59"/>
      <c r="K82" s="68">
        <v>0</v>
      </c>
      <c r="L82" s="69">
        <v>0</v>
      </c>
      <c r="M82" s="70">
        <v>0</v>
      </c>
      <c r="N82" s="71">
        <v>0</v>
      </c>
    </row>
    <row r="83" spans="1:14" ht="12.6" customHeight="1" outlineLevel="1" x14ac:dyDescent="0.2">
      <c r="A83" s="89"/>
      <c r="B83" s="420"/>
      <c r="C83" s="415"/>
      <c r="D83" s="59"/>
      <c r="E83" s="73"/>
      <c r="F83" s="59"/>
      <c r="G83" s="59"/>
      <c r="H83" s="59"/>
      <c r="I83" s="59"/>
      <c r="J83" s="59"/>
      <c r="K83" s="68">
        <v>0</v>
      </c>
      <c r="L83" s="69">
        <v>0</v>
      </c>
      <c r="M83" s="70">
        <v>0</v>
      </c>
      <c r="N83" s="71">
        <v>0</v>
      </c>
    </row>
    <row r="84" spans="1:14" ht="12.6" customHeight="1" outlineLevel="1" x14ac:dyDescent="0.2">
      <c r="A84" s="89"/>
      <c r="B84" s="421"/>
      <c r="C84" s="417"/>
      <c r="D84" s="59"/>
      <c r="E84" s="73"/>
      <c r="F84" s="59"/>
      <c r="G84" s="59"/>
      <c r="H84" s="59"/>
      <c r="I84" s="59"/>
      <c r="J84" s="59"/>
      <c r="K84" s="68">
        <v>0</v>
      </c>
      <c r="L84" s="69">
        <v>0</v>
      </c>
      <c r="M84" s="70">
        <v>0</v>
      </c>
      <c r="N84" s="71">
        <v>0</v>
      </c>
    </row>
    <row r="85" spans="1:14" ht="12.6" customHeight="1" outlineLevel="1" x14ac:dyDescent="0.2">
      <c r="A85" s="89"/>
      <c r="B85" s="421"/>
      <c r="C85" s="417"/>
      <c r="D85" s="59"/>
      <c r="E85" s="73"/>
      <c r="F85" s="59"/>
      <c r="G85" s="59"/>
      <c r="H85" s="59"/>
      <c r="I85" s="59"/>
      <c r="J85" s="59"/>
      <c r="K85" s="68">
        <v>0</v>
      </c>
      <c r="L85" s="69">
        <v>0</v>
      </c>
      <c r="M85" s="70">
        <v>0</v>
      </c>
      <c r="N85" s="71">
        <v>0</v>
      </c>
    </row>
    <row r="86" spans="1:14" ht="12.6" customHeight="1" outlineLevel="1" x14ac:dyDescent="0.2">
      <c r="A86" s="89"/>
      <c r="B86" s="421"/>
      <c r="C86" s="417"/>
      <c r="D86" s="59"/>
      <c r="E86" s="73"/>
      <c r="F86" s="59"/>
      <c r="G86" s="59"/>
      <c r="H86" s="59"/>
      <c r="I86" s="59"/>
      <c r="J86" s="59"/>
      <c r="K86" s="68">
        <v>0</v>
      </c>
      <c r="L86" s="69">
        <v>0</v>
      </c>
      <c r="M86" s="70">
        <v>0</v>
      </c>
      <c r="N86" s="71">
        <v>0</v>
      </c>
    </row>
    <row r="87" spans="1:14" ht="12.6" customHeight="1" outlineLevel="1" x14ac:dyDescent="0.2">
      <c r="A87" s="89"/>
      <c r="B87" s="421"/>
      <c r="C87" s="417"/>
      <c r="D87" s="59"/>
      <c r="E87" s="73"/>
      <c r="F87" s="59"/>
      <c r="G87" s="59"/>
      <c r="H87" s="59"/>
      <c r="I87" s="59"/>
      <c r="J87" s="59"/>
      <c r="K87" s="68">
        <v>0</v>
      </c>
      <c r="L87" s="69">
        <v>0</v>
      </c>
      <c r="M87" s="70">
        <v>0</v>
      </c>
      <c r="N87" s="71">
        <v>0</v>
      </c>
    </row>
    <row r="88" spans="1:14" ht="12.6" customHeight="1" outlineLevel="1" x14ac:dyDescent="0.2">
      <c r="A88" s="89"/>
      <c r="B88" s="421"/>
      <c r="C88" s="417"/>
      <c r="D88" s="59"/>
      <c r="E88" s="73"/>
      <c r="F88" s="59"/>
      <c r="G88" s="59"/>
      <c r="H88" s="59"/>
      <c r="I88" s="59"/>
      <c r="J88" s="59"/>
      <c r="K88" s="68">
        <v>0</v>
      </c>
      <c r="L88" s="69">
        <v>0</v>
      </c>
      <c r="M88" s="70">
        <v>0</v>
      </c>
      <c r="N88" s="71">
        <v>0</v>
      </c>
    </row>
    <row r="89" spans="1:14" ht="12.6" customHeight="1" outlineLevel="1" x14ac:dyDescent="0.2">
      <c r="A89" s="72"/>
      <c r="B89" s="420"/>
      <c r="C89" s="415"/>
      <c r="D89" s="59"/>
      <c r="E89" s="73"/>
      <c r="F89" s="59"/>
      <c r="G89" s="59"/>
      <c r="H89" s="59"/>
      <c r="I89" s="59"/>
      <c r="J89" s="59"/>
      <c r="K89" s="68">
        <v>0</v>
      </c>
      <c r="L89" s="69">
        <v>0</v>
      </c>
      <c r="M89" s="70">
        <v>0</v>
      </c>
      <c r="N89" s="71">
        <v>0</v>
      </c>
    </row>
    <row r="90" spans="1:14" ht="12.6" customHeight="1" outlineLevel="1" x14ac:dyDescent="0.2">
      <c r="A90" s="72"/>
      <c r="B90" s="420"/>
      <c r="C90" s="415"/>
      <c r="D90" s="59"/>
      <c r="E90" s="59"/>
      <c r="F90" s="59"/>
      <c r="G90" s="59"/>
      <c r="H90" s="59"/>
      <c r="I90" s="59"/>
      <c r="J90" s="59"/>
      <c r="K90" s="68">
        <v>0</v>
      </c>
      <c r="L90" s="69">
        <v>0</v>
      </c>
      <c r="M90" s="70">
        <v>0</v>
      </c>
      <c r="N90" s="71">
        <v>0</v>
      </c>
    </row>
    <row r="91" spans="1:14" ht="12.6" customHeight="1" outlineLevel="1" x14ac:dyDescent="0.2">
      <c r="A91" s="72"/>
      <c r="B91" s="420"/>
      <c r="C91" s="415"/>
      <c r="D91" s="59"/>
      <c r="E91" s="59"/>
      <c r="F91" s="59"/>
      <c r="G91" s="59"/>
      <c r="H91" s="59"/>
      <c r="I91" s="59"/>
      <c r="J91" s="59"/>
      <c r="K91" s="68">
        <v>0</v>
      </c>
      <c r="L91" s="69">
        <v>0</v>
      </c>
      <c r="M91" s="70">
        <v>0</v>
      </c>
      <c r="N91" s="71">
        <v>0</v>
      </c>
    </row>
    <row r="92" spans="1:14" ht="12.6" customHeight="1" outlineLevel="1" x14ac:dyDescent="0.2">
      <c r="A92" s="90"/>
      <c r="B92" s="420"/>
      <c r="C92" s="415"/>
      <c r="D92" s="59"/>
      <c r="E92" s="59"/>
      <c r="F92" s="59"/>
      <c r="G92" s="59"/>
      <c r="H92" s="59"/>
      <c r="I92" s="59"/>
      <c r="J92" s="59"/>
      <c r="K92" s="68">
        <v>0</v>
      </c>
      <c r="L92" s="69">
        <v>0</v>
      </c>
      <c r="M92" s="70">
        <v>0</v>
      </c>
      <c r="N92" s="71">
        <v>0</v>
      </c>
    </row>
    <row r="93" spans="1:14" ht="12.6" customHeight="1" outlineLevel="1" x14ac:dyDescent="0.2">
      <c r="A93" s="91"/>
      <c r="B93" s="420"/>
      <c r="C93" s="415"/>
      <c r="D93" s="59"/>
      <c r="E93" s="59"/>
      <c r="F93" s="59"/>
      <c r="G93" s="59"/>
      <c r="H93" s="59"/>
      <c r="I93" s="59"/>
      <c r="J93" s="59"/>
      <c r="K93" s="68">
        <v>0</v>
      </c>
      <c r="L93" s="69">
        <v>0</v>
      </c>
      <c r="M93" s="70">
        <v>0</v>
      </c>
      <c r="N93" s="71">
        <v>0</v>
      </c>
    </row>
    <row r="94" spans="1:14" ht="12.6" customHeight="1" outlineLevel="1" x14ac:dyDescent="0.2">
      <c r="A94" s="72"/>
      <c r="B94" s="420"/>
      <c r="C94" s="415"/>
      <c r="D94" s="59"/>
      <c r="E94" s="59"/>
      <c r="F94" s="59"/>
      <c r="G94" s="59"/>
      <c r="H94" s="59"/>
      <c r="I94" s="59"/>
      <c r="J94" s="59"/>
      <c r="K94" s="68">
        <v>0</v>
      </c>
      <c r="L94" s="69">
        <v>0</v>
      </c>
      <c r="M94" s="70">
        <v>0</v>
      </c>
      <c r="N94" s="71">
        <v>0</v>
      </c>
    </row>
    <row r="95" spans="1:14" ht="12.6" customHeight="1" outlineLevel="1" x14ac:dyDescent="0.2">
      <c r="A95" s="92"/>
      <c r="B95" s="204"/>
      <c r="C95" s="418"/>
      <c r="D95" s="59"/>
      <c r="E95" s="73"/>
      <c r="F95" s="59"/>
      <c r="G95" s="59"/>
      <c r="H95" s="59"/>
      <c r="I95" s="59"/>
      <c r="J95" s="59"/>
      <c r="K95" s="68">
        <v>0</v>
      </c>
      <c r="L95" s="69">
        <v>0</v>
      </c>
      <c r="M95" s="70">
        <v>0</v>
      </c>
      <c r="N95" s="71">
        <v>0</v>
      </c>
    </row>
    <row r="96" spans="1:14" ht="12.6" customHeight="1" outlineLevel="1" x14ac:dyDescent="0.2">
      <c r="A96" s="92"/>
      <c r="B96" s="204"/>
      <c r="C96" s="418"/>
      <c r="D96" s="59"/>
      <c r="E96" s="73"/>
      <c r="F96" s="93"/>
      <c r="G96" s="93"/>
      <c r="H96" s="59"/>
      <c r="I96" s="59"/>
      <c r="J96" s="59"/>
      <c r="K96" s="68">
        <v>0</v>
      </c>
      <c r="L96" s="69">
        <v>0</v>
      </c>
      <c r="M96" s="70">
        <v>0</v>
      </c>
      <c r="N96" s="71">
        <v>0</v>
      </c>
    </row>
    <row r="97" spans="1:14" ht="12.6" customHeight="1" outlineLevel="1" x14ac:dyDescent="0.2">
      <c r="A97" s="94"/>
      <c r="B97" s="204"/>
      <c r="C97" s="418"/>
      <c r="D97" s="59"/>
      <c r="E97" s="95"/>
      <c r="F97" s="45"/>
      <c r="G97" s="96"/>
      <c r="H97" s="59"/>
      <c r="I97" s="59"/>
      <c r="J97" s="59"/>
      <c r="K97" s="68">
        <v>0</v>
      </c>
      <c r="L97" s="69">
        <v>0</v>
      </c>
      <c r="M97" s="70">
        <v>0</v>
      </c>
      <c r="N97" s="71">
        <v>0</v>
      </c>
    </row>
    <row r="98" spans="1:14" ht="12.6" customHeight="1" outlineLevel="1" thickBot="1" x14ac:dyDescent="0.25">
      <c r="A98" s="97"/>
      <c r="B98" s="78"/>
      <c r="C98" s="416"/>
      <c r="D98" s="59"/>
      <c r="E98" s="95"/>
      <c r="F98" s="45"/>
      <c r="G98" s="96"/>
      <c r="H98" s="59"/>
      <c r="I98" s="59"/>
      <c r="J98" s="59"/>
      <c r="K98" s="98">
        <v>0</v>
      </c>
      <c r="L98" s="99">
        <v>0</v>
      </c>
      <c r="M98" s="100">
        <v>0</v>
      </c>
      <c r="N98" s="101">
        <v>0</v>
      </c>
    </row>
    <row r="99" spans="1:14" ht="12.6" customHeight="1" thickBot="1" x14ac:dyDescent="0.25">
      <c r="B99" s="299"/>
      <c r="C99" s="299"/>
      <c r="D99" s="76"/>
      <c r="E99" s="45"/>
      <c r="F99" s="45"/>
      <c r="G99" s="96"/>
      <c r="H99" s="424" t="s">
        <v>20</v>
      </c>
      <c r="I99" s="425"/>
      <c r="J99" s="426"/>
      <c r="K99" s="102">
        <f>SUM(K75:K98)</f>
        <v>0</v>
      </c>
      <c r="L99" s="102">
        <f t="shared" ref="L99:N99" si="2">SUM(L75:L98)</f>
        <v>0</v>
      </c>
      <c r="M99" s="102">
        <f t="shared" si="2"/>
        <v>0</v>
      </c>
      <c r="N99" s="102">
        <f t="shared" si="2"/>
        <v>0</v>
      </c>
    </row>
    <row r="100" spans="1:14" ht="10.8" thickBot="1" x14ac:dyDescent="0.25">
      <c r="D100" s="106"/>
      <c r="E100" s="95"/>
      <c r="F100" s="45"/>
      <c r="G100" s="96"/>
      <c r="H100" s="59"/>
      <c r="I100" s="59"/>
      <c r="J100" s="59"/>
    </row>
    <row r="101" spans="1:14" ht="15" customHeight="1" thickBot="1" x14ac:dyDescent="0.3">
      <c r="D101" s="59"/>
      <c r="E101" s="45"/>
      <c r="F101" s="45"/>
      <c r="G101" s="96"/>
      <c r="H101" s="427" t="s">
        <v>21</v>
      </c>
      <c r="I101" s="428"/>
      <c r="J101" s="429"/>
      <c r="K101" s="107">
        <f>K51+K72+K99</f>
        <v>0</v>
      </c>
      <c r="L101" s="107">
        <f t="shared" ref="L101:N101" si="3">L51+L72+L99</f>
        <v>0</v>
      </c>
      <c r="M101" s="107">
        <f t="shared" si="3"/>
        <v>0</v>
      </c>
      <c r="N101" s="107">
        <f t="shared" si="3"/>
        <v>0</v>
      </c>
    </row>
    <row r="102" spans="1:14" ht="20.25" customHeight="1" thickBot="1" x14ac:dyDescent="0.25">
      <c r="A102" s="422" t="s">
        <v>22</v>
      </c>
      <c r="B102" s="423"/>
      <c r="D102" s="59"/>
      <c r="E102" s="59"/>
      <c r="F102" s="59"/>
      <c r="G102" s="59"/>
      <c r="H102" s="59"/>
      <c r="I102" s="59"/>
      <c r="J102" s="59"/>
    </row>
    <row r="103" spans="1:14" ht="10.8" thickBot="1" x14ac:dyDescent="0.25">
      <c r="D103" s="93"/>
      <c r="E103" s="93"/>
      <c r="F103" s="59"/>
      <c r="G103" s="59"/>
      <c r="H103" s="59"/>
      <c r="I103" s="59"/>
      <c r="J103" s="59"/>
    </row>
    <row r="104" spans="1:14" ht="32.4" customHeight="1" thickBot="1" x14ac:dyDescent="0.25">
      <c r="A104" s="108" t="s">
        <v>23</v>
      </c>
      <c r="B104" s="109" t="s">
        <v>24</v>
      </c>
      <c r="C104" s="63" t="s">
        <v>25</v>
      </c>
      <c r="D104" s="84" t="s">
        <v>26</v>
      </c>
      <c r="E104" s="62" t="s">
        <v>27</v>
      </c>
      <c r="F104" s="62" t="s">
        <v>28</v>
      </c>
      <c r="G104" s="62" t="s">
        <v>29</v>
      </c>
      <c r="H104" s="63" t="s">
        <v>30</v>
      </c>
      <c r="I104" s="110" t="s">
        <v>31</v>
      </c>
      <c r="J104" s="111"/>
      <c r="K104" s="60" t="s">
        <v>15</v>
      </c>
      <c r="L104" s="61" t="s">
        <v>16</v>
      </c>
      <c r="M104" s="62" t="s">
        <v>17</v>
      </c>
      <c r="N104" s="63" t="s">
        <v>18</v>
      </c>
    </row>
    <row r="105" spans="1:14" ht="12.45" customHeight="1" outlineLevel="1" x14ac:dyDescent="0.2">
      <c r="A105" s="112"/>
      <c r="B105" s="316">
        <v>0</v>
      </c>
      <c r="C105" s="301"/>
      <c r="D105" s="113"/>
      <c r="E105" s="114"/>
      <c r="F105" s="114"/>
      <c r="G105" s="114"/>
      <c r="H105" s="115"/>
      <c r="I105" s="116"/>
      <c r="J105" s="45"/>
      <c r="K105" s="117">
        <v>0</v>
      </c>
      <c r="L105" s="118">
        <v>0</v>
      </c>
      <c r="M105" s="87">
        <v>0</v>
      </c>
      <c r="N105" s="88">
        <v>0</v>
      </c>
    </row>
    <row r="106" spans="1:14" ht="12.45" customHeight="1" outlineLevel="1" x14ac:dyDescent="0.2">
      <c r="A106" s="119"/>
      <c r="B106" s="317">
        <v>0</v>
      </c>
      <c r="C106" s="302"/>
      <c r="D106" s="120"/>
      <c r="E106" s="121"/>
      <c r="F106" s="121"/>
      <c r="G106" s="121"/>
      <c r="H106" s="122"/>
      <c r="I106" s="123"/>
      <c r="J106" s="45"/>
      <c r="K106" s="124">
        <v>0</v>
      </c>
      <c r="L106" s="125">
        <v>0</v>
      </c>
      <c r="M106" s="70">
        <v>0</v>
      </c>
      <c r="N106" s="71">
        <v>0</v>
      </c>
    </row>
    <row r="107" spans="1:14" ht="12.45" customHeight="1" outlineLevel="1" x14ac:dyDescent="0.2">
      <c r="A107" s="126"/>
      <c r="B107" s="318">
        <v>0</v>
      </c>
      <c r="C107" s="303"/>
      <c r="D107" s="120"/>
      <c r="E107" s="121"/>
      <c r="F107" s="121"/>
      <c r="G107" s="121"/>
      <c r="H107" s="122"/>
      <c r="I107" s="123"/>
      <c r="J107" s="45"/>
      <c r="K107" s="124">
        <v>0</v>
      </c>
      <c r="L107" s="125">
        <v>0</v>
      </c>
      <c r="M107" s="70">
        <v>0</v>
      </c>
      <c r="N107" s="71">
        <v>0</v>
      </c>
    </row>
    <row r="108" spans="1:14" ht="12.45" customHeight="1" outlineLevel="1" x14ac:dyDescent="0.2">
      <c r="A108" s="127"/>
      <c r="B108" s="319">
        <v>0</v>
      </c>
      <c r="C108" s="304"/>
      <c r="D108" s="120"/>
      <c r="E108" s="121"/>
      <c r="F108" s="121"/>
      <c r="G108" s="121"/>
      <c r="H108" s="122"/>
      <c r="I108" s="123"/>
      <c r="J108" s="45"/>
      <c r="K108" s="124">
        <v>0</v>
      </c>
      <c r="L108" s="125">
        <v>0</v>
      </c>
      <c r="M108" s="70">
        <v>0</v>
      </c>
      <c r="N108" s="71">
        <v>0</v>
      </c>
    </row>
    <row r="109" spans="1:14" ht="12.45" customHeight="1" outlineLevel="1" x14ac:dyDescent="0.2">
      <c r="A109" s="128"/>
      <c r="B109" s="320">
        <v>0</v>
      </c>
      <c r="C109" s="305"/>
      <c r="D109" s="120"/>
      <c r="E109" s="121"/>
      <c r="F109" s="121"/>
      <c r="G109" s="121"/>
      <c r="H109" s="122"/>
      <c r="I109" s="123"/>
      <c r="J109" s="45"/>
      <c r="K109" s="124">
        <v>0</v>
      </c>
      <c r="L109" s="125">
        <v>0</v>
      </c>
      <c r="M109" s="70">
        <v>0</v>
      </c>
      <c r="N109" s="71">
        <v>0</v>
      </c>
    </row>
    <row r="110" spans="1:14" ht="12.45" customHeight="1" outlineLevel="1" x14ac:dyDescent="0.2">
      <c r="A110" s="129"/>
      <c r="B110" s="321">
        <v>0</v>
      </c>
      <c r="C110" s="306"/>
      <c r="D110" s="120"/>
      <c r="E110" s="121"/>
      <c r="F110" s="121"/>
      <c r="G110" s="121"/>
      <c r="H110" s="122"/>
      <c r="I110" s="123"/>
      <c r="J110" s="45"/>
      <c r="K110" s="124">
        <v>0</v>
      </c>
      <c r="L110" s="125">
        <v>0</v>
      </c>
      <c r="M110" s="70">
        <v>0</v>
      </c>
      <c r="N110" s="71">
        <v>0</v>
      </c>
    </row>
    <row r="111" spans="1:14" ht="12.45" customHeight="1" outlineLevel="1" x14ac:dyDescent="0.2">
      <c r="A111" s="130"/>
      <c r="B111" s="322">
        <v>0</v>
      </c>
      <c r="C111" s="307"/>
      <c r="D111" s="120"/>
      <c r="E111" s="121"/>
      <c r="F111" s="121"/>
      <c r="G111" s="121"/>
      <c r="H111" s="122"/>
      <c r="I111" s="123"/>
      <c r="J111" s="45"/>
      <c r="K111" s="124">
        <v>0</v>
      </c>
      <c r="L111" s="125">
        <v>0</v>
      </c>
      <c r="M111" s="70">
        <v>0</v>
      </c>
      <c r="N111" s="71">
        <v>0</v>
      </c>
    </row>
    <row r="112" spans="1:14" ht="12.45" customHeight="1" outlineLevel="1" x14ac:dyDescent="0.2">
      <c r="A112" s="112"/>
      <c r="B112" s="316">
        <v>0</v>
      </c>
      <c r="C112" s="301"/>
      <c r="D112" s="113"/>
      <c r="E112" s="114"/>
      <c r="F112" s="114"/>
      <c r="G112" s="114"/>
      <c r="H112" s="115"/>
      <c r="I112" s="116"/>
      <c r="J112" s="45"/>
      <c r="K112" s="117">
        <v>0</v>
      </c>
      <c r="L112" s="118">
        <v>0</v>
      </c>
      <c r="M112" s="87">
        <v>0</v>
      </c>
      <c r="N112" s="88">
        <v>0</v>
      </c>
    </row>
    <row r="113" spans="1:14" ht="12.45" customHeight="1" outlineLevel="1" x14ac:dyDescent="0.2">
      <c r="A113" s="119"/>
      <c r="B113" s="317">
        <v>0</v>
      </c>
      <c r="C113" s="302"/>
      <c r="D113" s="120"/>
      <c r="E113" s="121"/>
      <c r="F113" s="121"/>
      <c r="G113" s="121"/>
      <c r="H113" s="122"/>
      <c r="I113" s="123"/>
      <c r="J113" s="45"/>
      <c r="K113" s="124">
        <v>0</v>
      </c>
      <c r="L113" s="125">
        <v>0</v>
      </c>
      <c r="M113" s="70">
        <v>0</v>
      </c>
      <c r="N113" s="71">
        <v>0</v>
      </c>
    </row>
    <row r="114" spans="1:14" ht="12.45" customHeight="1" outlineLevel="1" x14ac:dyDescent="0.2">
      <c r="A114" s="126"/>
      <c r="B114" s="318">
        <v>0</v>
      </c>
      <c r="C114" s="303"/>
      <c r="D114" s="120"/>
      <c r="E114" s="121"/>
      <c r="F114" s="121"/>
      <c r="G114" s="121"/>
      <c r="H114" s="122"/>
      <c r="I114" s="123"/>
      <c r="J114" s="45"/>
      <c r="K114" s="124">
        <v>0</v>
      </c>
      <c r="L114" s="125">
        <v>0</v>
      </c>
      <c r="M114" s="70">
        <v>0</v>
      </c>
      <c r="N114" s="71">
        <v>0</v>
      </c>
    </row>
    <row r="115" spans="1:14" ht="12.45" customHeight="1" outlineLevel="1" x14ac:dyDescent="0.2">
      <c r="A115" s="127"/>
      <c r="B115" s="319">
        <v>0</v>
      </c>
      <c r="C115" s="304"/>
      <c r="D115" s="120"/>
      <c r="E115" s="121"/>
      <c r="F115" s="121"/>
      <c r="G115" s="121"/>
      <c r="H115" s="122"/>
      <c r="I115" s="123"/>
      <c r="J115" s="45"/>
      <c r="K115" s="124">
        <v>0</v>
      </c>
      <c r="L115" s="125">
        <v>0</v>
      </c>
      <c r="M115" s="70">
        <v>0</v>
      </c>
      <c r="N115" s="71">
        <v>0</v>
      </c>
    </row>
    <row r="116" spans="1:14" ht="12.45" customHeight="1" outlineLevel="1" x14ac:dyDescent="0.2">
      <c r="A116" s="128"/>
      <c r="B116" s="320">
        <v>0</v>
      </c>
      <c r="C116" s="305"/>
      <c r="D116" s="120"/>
      <c r="E116" s="121"/>
      <c r="F116" s="121"/>
      <c r="G116" s="121"/>
      <c r="H116" s="122"/>
      <c r="I116" s="123"/>
      <c r="J116" s="45"/>
      <c r="K116" s="124">
        <v>0</v>
      </c>
      <c r="L116" s="125">
        <v>0</v>
      </c>
      <c r="M116" s="70">
        <v>0</v>
      </c>
      <c r="N116" s="71">
        <v>0</v>
      </c>
    </row>
    <row r="117" spans="1:14" ht="12.45" customHeight="1" outlineLevel="1" x14ac:dyDescent="0.2">
      <c r="A117" s="129"/>
      <c r="B117" s="321">
        <v>0</v>
      </c>
      <c r="C117" s="306"/>
      <c r="D117" s="120"/>
      <c r="E117" s="121"/>
      <c r="F117" s="121"/>
      <c r="G117" s="121"/>
      <c r="H117" s="122"/>
      <c r="I117" s="123"/>
      <c r="J117" s="45"/>
      <c r="K117" s="124">
        <v>0</v>
      </c>
      <c r="L117" s="125">
        <v>0</v>
      </c>
      <c r="M117" s="70">
        <v>0</v>
      </c>
      <c r="N117" s="71">
        <v>0</v>
      </c>
    </row>
    <row r="118" spans="1:14" ht="12.45" customHeight="1" outlineLevel="1" x14ac:dyDescent="0.2">
      <c r="A118" s="130"/>
      <c r="B118" s="322">
        <v>0</v>
      </c>
      <c r="C118" s="307"/>
      <c r="D118" s="120"/>
      <c r="E118" s="121"/>
      <c r="F118" s="121"/>
      <c r="G118" s="121"/>
      <c r="H118" s="122"/>
      <c r="I118" s="123"/>
      <c r="J118" s="45"/>
      <c r="K118" s="124">
        <v>0</v>
      </c>
      <c r="L118" s="125">
        <v>0</v>
      </c>
      <c r="M118" s="70">
        <v>0</v>
      </c>
      <c r="N118" s="71">
        <v>0</v>
      </c>
    </row>
    <row r="119" spans="1:14" ht="12.45" customHeight="1" outlineLevel="1" x14ac:dyDescent="0.2">
      <c r="A119" s="131" t="s">
        <v>98</v>
      </c>
      <c r="B119" s="323"/>
      <c r="C119" s="308"/>
      <c r="D119" s="132"/>
      <c r="E119" s="133"/>
      <c r="F119" s="133"/>
      <c r="G119" s="133"/>
      <c r="H119" s="134"/>
      <c r="I119" s="134"/>
      <c r="J119" s="45"/>
      <c r="K119" s="135"/>
      <c r="L119" s="136"/>
      <c r="M119" s="137"/>
      <c r="N119" s="138"/>
    </row>
    <row r="120" spans="1:14" ht="12.45" customHeight="1" outlineLevel="1" x14ac:dyDescent="0.2">
      <c r="A120" s="139"/>
      <c r="B120" s="324">
        <v>0</v>
      </c>
      <c r="C120" s="309"/>
      <c r="D120" s="120"/>
      <c r="E120" s="121"/>
      <c r="F120" s="121"/>
      <c r="G120" s="121"/>
      <c r="H120" s="122"/>
      <c r="I120" s="123"/>
      <c r="J120" s="45"/>
      <c r="K120" s="124">
        <v>0</v>
      </c>
      <c r="L120" s="125">
        <v>0</v>
      </c>
      <c r="M120" s="70">
        <v>0</v>
      </c>
      <c r="N120" s="71">
        <v>0</v>
      </c>
    </row>
    <row r="121" spans="1:14" ht="12.45" customHeight="1" outlineLevel="1" x14ac:dyDescent="0.2">
      <c r="A121" s="119"/>
      <c r="B121" s="317">
        <v>0</v>
      </c>
      <c r="C121" s="302"/>
      <c r="D121" s="120"/>
      <c r="E121" s="121"/>
      <c r="F121" s="121"/>
      <c r="G121" s="121"/>
      <c r="H121" s="122"/>
      <c r="I121" s="123"/>
      <c r="J121" s="96"/>
      <c r="K121" s="124">
        <v>0</v>
      </c>
      <c r="L121" s="125">
        <v>0</v>
      </c>
      <c r="M121" s="70">
        <v>0</v>
      </c>
      <c r="N121" s="71">
        <v>0</v>
      </c>
    </row>
    <row r="122" spans="1:14" ht="12.45" customHeight="1" outlineLevel="1" x14ac:dyDescent="0.2">
      <c r="A122" s="126"/>
      <c r="B122" s="318">
        <v>0</v>
      </c>
      <c r="C122" s="303"/>
      <c r="D122" s="120"/>
      <c r="E122" s="121"/>
      <c r="F122" s="121"/>
      <c r="G122" s="121"/>
      <c r="H122" s="122"/>
      <c r="I122" s="123"/>
      <c r="J122" s="45"/>
      <c r="K122" s="124">
        <v>0</v>
      </c>
      <c r="L122" s="125">
        <v>0</v>
      </c>
      <c r="M122" s="70">
        <v>0</v>
      </c>
      <c r="N122" s="71">
        <v>0</v>
      </c>
    </row>
    <row r="123" spans="1:14" ht="12.45" customHeight="1" outlineLevel="1" x14ac:dyDescent="0.2">
      <c r="A123" s="127"/>
      <c r="B123" s="319">
        <v>0</v>
      </c>
      <c r="C123" s="304"/>
      <c r="D123" s="120"/>
      <c r="E123" s="121"/>
      <c r="F123" s="121"/>
      <c r="G123" s="121"/>
      <c r="H123" s="122"/>
      <c r="I123" s="123"/>
      <c r="J123" s="45"/>
      <c r="K123" s="124">
        <v>0</v>
      </c>
      <c r="L123" s="125">
        <v>0</v>
      </c>
      <c r="M123" s="70">
        <v>0</v>
      </c>
      <c r="N123" s="71">
        <v>0</v>
      </c>
    </row>
    <row r="124" spans="1:14" ht="12.45" customHeight="1" outlineLevel="1" x14ac:dyDescent="0.2">
      <c r="A124" s="128"/>
      <c r="B124" s="320">
        <v>0</v>
      </c>
      <c r="C124" s="305"/>
      <c r="D124" s="120"/>
      <c r="E124" s="121"/>
      <c r="F124" s="121"/>
      <c r="G124" s="121"/>
      <c r="H124" s="122"/>
      <c r="I124" s="123"/>
      <c r="J124" s="45"/>
      <c r="K124" s="124">
        <v>0</v>
      </c>
      <c r="L124" s="125">
        <v>0</v>
      </c>
      <c r="M124" s="70">
        <v>0</v>
      </c>
      <c r="N124" s="71">
        <v>0</v>
      </c>
    </row>
    <row r="125" spans="1:14" ht="12.45" customHeight="1" outlineLevel="1" x14ac:dyDescent="0.2">
      <c r="A125" s="129"/>
      <c r="B125" s="321">
        <v>0</v>
      </c>
      <c r="C125" s="306"/>
      <c r="D125" s="120"/>
      <c r="E125" s="121"/>
      <c r="F125" s="121"/>
      <c r="G125" s="121"/>
      <c r="H125" s="122"/>
      <c r="I125" s="123"/>
      <c r="J125" s="45"/>
      <c r="K125" s="124">
        <v>0</v>
      </c>
      <c r="L125" s="125">
        <v>0</v>
      </c>
      <c r="M125" s="70">
        <v>0</v>
      </c>
      <c r="N125" s="71">
        <v>0</v>
      </c>
    </row>
    <row r="126" spans="1:14" ht="12.45" customHeight="1" outlineLevel="1" x14ac:dyDescent="0.2">
      <c r="A126" s="130"/>
      <c r="B126" s="322">
        <v>0</v>
      </c>
      <c r="C126" s="307"/>
      <c r="D126" s="120"/>
      <c r="E126" s="121"/>
      <c r="F126" s="121"/>
      <c r="G126" s="121"/>
      <c r="H126" s="122"/>
      <c r="I126" s="123"/>
      <c r="J126" s="45"/>
      <c r="K126" s="124">
        <v>0</v>
      </c>
      <c r="L126" s="125">
        <v>0</v>
      </c>
      <c r="M126" s="70">
        <v>0</v>
      </c>
      <c r="N126" s="71">
        <v>0</v>
      </c>
    </row>
    <row r="127" spans="1:14" ht="12.45" customHeight="1" outlineLevel="1" x14ac:dyDescent="0.2">
      <c r="A127" s="131" t="s">
        <v>99</v>
      </c>
      <c r="B127" s="323"/>
      <c r="C127" s="308"/>
      <c r="D127" s="132"/>
      <c r="E127" s="133"/>
      <c r="F127" s="133"/>
      <c r="G127" s="133"/>
      <c r="H127" s="134"/>
      <c r="I127" s="134"/>
      <c r="J127" s="45"/>
      <c r="K127" s="135"/>
      <c r="L127" s="136"/>
      <c r="M127" s="137"/>
      <c r="N127" s="138"/>
    </row>
    <row r="128" spans="1:14" ht="12.45" customHeight="1" outlineLevel="1" x14ac:dyDescent="0.2">
      <c r="A128" s="139"/>
      <c r="B128" s="324">
        <v>0</v>
      </c>
      <c r="C128" s="309"/>
      <c r="D128" s="120"/>
      <c r="E128" s="121"/>
      <c r="F128" s="121"/>
      <c r="G128" s="121"/>
      <c r="H128" s="122"/>
      <c r="I128" s="123"/>
      <c r="J128" s="45"/>
      <c r="K128" s="124">
        <v>0</v>
      </c>
      <c r="L128" s="125">
        <v>0</v>
      </c>
      <c r="M128" s="70">
        <v>0</v>
      </c>
      <c r="N128" s="71">
        <v>0</v>
      </c>
    </row>
    <row r="129" spans="1:14" ht="12.45" customHeight="1" outlineLevel="1" x14ac:dyDescent="0.2">
      <c r="A129" s="119"/>
      <c r="B129" s="317">
        <v>0</v>
      </c>
      <c r="C129" s="302"/>
      <c r="D129" s="120"/>
      <c r="E129" s="121"/>
      <c r="F129" s="121"/>
      <c r="G129" s="121"/>
      <c r="H129" s="122"/>
      <c r="I129" s="123"/>
      <c r="J129" s="45"/>
      <c r="K129" s="124">
        <v>0</v>
      </c>
      <c r="L129" s="125">
        <v>0</v>
      </c>
      <c r="M129" s="70">
        <v>0</v>
      </c>
      <c r="N129" s="71">
        <v>0</v>
      </c>
    </row>
    <row r="130" spans="1:14" ht="12.45" customHeight="1" outlineLevel="1" x14ac:dyDescent="0.2">
      <c r="A130" s="126"/>
      <c r="B130" s="318">
        <v>0</v>
      </c>
      <c r="C130" s="303"/>
      <c r="D130" s="120"/>
      <c r="E130" s="121"/>
      <c r="F130" s="121"/>
      <c r="G130" s="121"/>
      <c r="H130" s="122"/>
      <c r="I130" s="123"/>
      <c r="J130" s="45"/>
      <c r="K130" s="124">
        <v>0</v>
      </c>
      <c r="L130" s="125">
        <v>0</v>
      </c>
      <c r="M130" s="70">
        <v>0</v>
      </c>
      <c r="N130" s="71">
        <v>0</v>
      </c>
    </row>
    <row r="131" spans="1:14" ht="12.45" customHeight="1" outlineLevel="1" x14ac:dyDescent="0.2">
      <c r="A131" s="127"/>
      <c r="B131" s="319">
        <v>0</v>
      </c>
      <c r="C131" s="304"/>
      <c r="D131" s="120"/>
      <c r="E131" s="121"/>
      <c r="F131" s="121"/>
      <c r="G131" s="121"/>
      <c r="H131" s="122"/>
      <c r="I131" s="123"/>
      <c r="J131" s="45"/>
      <c r="K131" s="124">
        <v>0</v>
      </c>
      <c r="L131" s="125">
        <v>0</v>
      </c>
      <c r="M131" s="70">
        <v>0</v>
      </c>
      <c r="N131" s="71">
        <v>0</v>
      </c>
    </row>
    <row r="132" spans="1:14" ht="12.45" customHeight="1" outlineLevel="1" x14ac:dyDescent="0.2">
      <c r="A132" s="128"/>
      <c r="B132" s="320">
        <v>0</v>
      </c>
      <c r="C132" s="305"/>
      <c r="D132" s="120"/>
      <c r="E132" s="121"/>
      <c r="F132" s="121"/>
      <c r="G132" s="121"/>
      <c r="H132" s="122"/>
      <c r="I132" s="123"/>
      <c r="J132" s="45"/>
      <c r="K132" s="124">
        <v>0</v>
      </c>
      <c r="L132" s="125">
        <v>0</v>
      </c>
      <c r="M132" s="70">
        <v>0</v>
      </c>
      <c r="N132" s="71">
        <v>0</v>
      </c>
    </row>
    <row r="133" spans="1:14" ht="12.45" customHeight="1" outlineLevel="1" x14ac:dyDescent="0.2">
      <c r="A133" s="129"/>
      <c r="B133" s="321">
        <v>0</v>
      </c>
      <c r="C133" s="306"/>
      <c r="D133" s="120"/>
      <c r="E133" s="121"/>
      <c r="F133" s="121"/>
      <c r="G133" s="121"/>
      <c r="H133" s="122"/>
      <c r="I133" s="123"/>
      <c r="J133" s="45"/>
      <c r="K133" s="124">
        <v>0</v>
      </c>
      <c r="L133" s="125">
        <v>0</v>
      </c>
      <c r="M133" s="70">
        <v>0</v>
      </c>
      <c r="N133" s="71">
        <v>0</v>
      </c>
    </row>
    <row r="134" spans="1:14" ht="12.45" customHeight="1" outlineLevel="1" x14ac:dyDescent="0.2">
      <c r="A134" s="130"/>
      <c r="B134" s="322">
        <v>0</v>
      </c>
      <c r="C134" s="307"/>
      <c r="D134" s="120"/>
      <c r="E134" s="121"/>
      <c r="F134" s="121"/>
      <c r="G134" s="121"/>
      <c r="H134" s="122"/>
      <c r="I134" s="123"/>
      <c r="J134" s="45"/>
      <c r="K134" s="124">
        <v>0</v>
      </c>
      <c r="L134" s="125">
        <v>0</v>
      </c>
      <c r="M134" s="70">
        <v>0</v>
      </c>
      <c r="N134" s="71">
        <v>0</v>
      </c>
    </row>
    <row r="135" spans="1:14" ht="12.45" customHeight="1" outlineLevel="1" x14ac:dyDescent="0.2">
      <c r="A135" s="348" t="s">
        <v>100</v>
      </c>
      <c r="B135" s="325"/>
      <c r="C135" s="310"/>
      <c r="D135" s="120"/>
      <c r="E135" s="121"/>
      <c r="F135" s="121"/>
      <c r="G135" s="121"/>
      <c r="H135" s="122"/>
      <c r="I135" s="123"/>
      <c r="J135" s="45"/>
      <c r="K135" s="124">
        <v>0</v>
      </c>
      <c r="L135" s="125">
        <v>0</v>
      </c>
      <c r="M135" s="70">
        <v>0</v>
      </c>
      <c r="N135" s="71">
        <v>0</v>
      </c>
    </row>
    <row r="136" spans="1:14" ht="12.45" customHeight="1" outlineLevel="1" thickBot="1" x14ac:dyDescent="0.25">
      <c r="A136" s="141"/>
      <c r="B136" s="326">
        <v>0</v>
      </c>
      <c r="C136" s="311"/>
      <c r="D136" s="143"/>
      <c r="E136" s="144"/>
      <c r="F136" s="144"/>
      <c r="G136" s="144"/>
      <c r="H136" s="145"/>
      <c r="I136" s="146"/>
      <c r="J136" s="45"/>
      <c r="K136" s="147">
        <v>0</v>
      </c>
      <c r="L136" s="148">
        <v>0</v>
      </c>
      <c r="M136" s="100">
        <v>0</v>
      </c>
      <c r="N136" s="101">
        <v>0</v>
      </c>
    </row>
    <row r="137" spans="1:14" ht="12.45" customHeight="1" thickBot="1" x14ac:dyDescent="0.25">
      <c r="A137" s="21" t="s">
        <v>32</v>
      </c>
      <c r="B137" s="327">
        <f>SUM(B105:B136)</f>
        <v>0</v>
      </c>
      <c r="C137" s="188"/>
      <c r="D137" s="150" t="s">
        <v>33</v>
      </c>
      <c r="E137" s="151"/>
      <c r="F137" s="151"/>
      <c r="G137" s="151"/>
      <c r="H137" s="151"/>
      <c r="I137" s="151"/>
      <c r="J137" s="96"/>
      <c r="K137" s="102">
        <f>SUM(K105:K136)</f>
        <v>0</v>
      </c>
      <c r="L137" s="102">
        <f t="shared" ref="L137:N137" si="4">SUM(L105:L136)</f>
        <v>0</v>
      </c>
      <c r="M137" s="102">
        <f t="shared" si="4"/>
        <v>0</v>
      </c>
      <c r="N137" s="102">
        <f t="shared" si="4"/>
        <v>0</v>
      </c>
    </row>
    <row r="138" spans="1:14" ht="10.8" thickBot="1" x14ac:dyDescent="0.25">
      <c r="A138" s="21"/>
      <c r="B138" s="73"/>
      <c r="C138" s="151"/>
      <c r="D138" s="151"/>
      <c r="E138" s="151"/>
      <c r="F138" s="151"/>
      <c r="G138" s="151"/>
      <c r="H138" s="151"/>
      <c r="I138" s="151"/>
      <c r="J138" s="59"/>
      <c r="K138" s="151"/>
    </row>
    <row r="139" spans="1:14" ht="21" thickBot="1" x14ac:dyDescent="0.25">
      <c r="A139" s="108" t="s">
        <v>34</v>
      </c>
      <c r="B139" s="109" t="s">
        <v>24</v>
      </c>
      <c r="C139" s="63" t="s">
        <v>25</v>
      </c>
      <c r="D139" s="84" t="s">
        <v>26</v>
      </c>
      <c r="E139" s="62" t="s">
        <v>27</v>
      </c>
      <c r="F139" s="62" t="s">
        <v>28</v>
      </c>
      <c r="G139" s="62" t="s">
        <v>29</v>
      </c>
      <c r="H139" s="63" t="s">
        <v>30</v>
      </c>
      <c r="I139" s="110" t="s">
        <v>31</v>
      </c>
      <c r="J139" s="45"/>
      <c r="K139" s="60" t="s">
        <v>15</v>
      </c>
      <c r="L139" s="61" t="s">
        <v>16</v>
      </c>
      <c r="M139" s="62" t="s">
        <v>17</v>
      </c>
      <c r="N139" s="63" t="s">
        <v>18</v>
      </c>
    </row>
    <row r="140" spans="1:14" ht="12.45" customHeight="1" outlineLevel="1" x14ac:dyDescent="0.2">
      <c r="A140" s="112"/>
      <c r="B140" s="316"/>
      <c r="C140" s="301"/>
      <c r="D140" s="120"/>
      <c r="E140" s="121"/>
      <c r="F140" s="121"/>
      <c r="G140" s="121"/>
      <c r="H140" s="122"/>
      <c r="I140" s="116"/>
      <c r="J140" s="45"/>
      <c r="K140" s="124">
        <v>0</v>
      </c>
      <c r="L140" s="125">
        <v>0</v>
      </c>
      <c r="M140" s="70">
        <v>0</v>
      </c>
      <c r="N140" s="71">
        <v>0</v>
      </c>
    </row>
    <row r="141" spans="1:14" ht="12.45" customHeight="1" outlineLevel="1" x14ac:dyDescent="0.2">
      <c r="A141" s="119"/>
      <c r="B141" s="317"/>
      <c r="C141" s="302"/>
      <c r="D141" s="120"/>
      <c r="E141" s="121"/>
      <c r="F141" s="121"/>
      <c r="G141" s="121"/>
      <c r="H141" s="122"/>
      <c r="I141" s="123"/>
      <c r="J141" s="45"/>
      <c r="K141" s="124">
        <v>0</v>
      </c>
      <c r="L141" s="125">
        <v>0</v>
      </c>
      <c r="M141" s="70">
        <v>0</v>
      </c>
      <c r="N141" s="71">
        <v>0</v>
      </c>
    </row>
    <row r="142" spans="1:14" ht="12.45" customHeight="1" outlineLevel="1" x14ac:dyDescent="0.2">
      <c r="A142" s="126"/>
      <c r="B142" s="318"/>
      <c r="C142" s="303"/>
      <c r="D142" s="120"/>
      <c r="E142" s="121"/>
      <c r="F142" s="121"/>
      <c r="G142" s="121"/>
      <c r="H142" s="122"/>
      <c r="I142" s="123"/>
      <c r="J142" s="45"/>
      <c r="K142" s="124">
        <v>0</v>
      </c>
      <c r="L142" s="125">
        <v>0</v>
      </c>
      <c r="M142" s="70">
        <v>0</v>
      </c>
      <c r="N142" s="71">
        <v>0</v>
      </c>
    </row>
    <row r="143" spans="1:14" ht="12.45" customHeight="1" outlineLevel="1" x14ac:dyDescent="0.2">
      <c r="A143" s="127"/>
      <c r="B143" s="319"/>
      <c r="C143" s="304"/>
      <c r="D143" s="120"/>
      <c r="E143" s="121"/>
      <c r="F143" s="121"/>
      <c r="G143" s="121"/>
      <c r="H143" s="122"/>
      <c r="I143" s="123"/>
      <c r="J143" s="152"/>
      <c r="K143" s="124">
        <v>0</v>
      </c>
      <c r="L143" s="125">
        <v>0</v>
      </c>
      <c r="M143" s="70">
        <v>0</v>
      </c>
      <c r="N143" s="71">
        <v>0</v>
      </c>
    </row>
    <row r="144" spans="1:14" ht="12.45" customHeight="1" outlineLevel="1" x14ac:dyDescent="0.2">
      <c r="A144" s="128"/>
      <c r="B144" s="320"/>
      <c r="C144" s="305"/>
      <c r="D144" s="120"/>
      <c r="E144" s="121"/>
      <c r="F144" s="121"/>
      <c r="G144" s="121"/>
      <c r="H144" s="122"/>
      <c r="I144" s="123"/>
      <c r="J144" s="45"/>
      <c r="K144" s="124">
        <v>0</v>
      </c>
      <c r="L144" s="125">
        <v>0</v>
      </c>
      <c r="M144" s="70">
        <v>0</v>
      </c>
      <c r="N144" s="71">
        <v>0</v>
      </c>
    </row>
    <row r="145" spans="1:14" ht="12.45" customHeight="1" outlineLevel="1" x14ac:dyDescent="0.2">
      <c r="A145" s="129"/>
      <c r="B145" s="321"/>
      <c r="C145" s="306"/>
      <c r="D145" s="120"/>
      <c r="E145" s="121"/>
      <c r="F145" s="121"/>
      <c r="G145" s="121"/>
      <c r="H145" s="122"/>
      <c r="I145" s="123"/>
      <c r="J145" s="45"/>
      <c r="K145" s="124">
        <v>0</v>
      </c>
      <c r="L145" s="125">
        <v>0</v>
      </c>
      <c r="M145" s="70">
        <v>0</v>
      </c>
      <c r="N145" s="71">
        <v>0</v>
      </c>
    </row>
    <row r="146" spans="1:14" ht="12.45" customHeight="1" outlineLevel="1" x14ac:dyDescent="0.2">
      <c r="A146" s="130"/>
      <c r="B146" s="322"/>
      <c r="C146" s="307"/>
      <c r="D146" s="120"/>
      <c r="E146" s="121"/>
      <c r="F146" s="121"/>
      <c r="G146" s="121"/>
      <c r="H146" s="122"/>
      <c r="I146" s="123"/>
      <c r="J146" s="45"/>
      <c r="K146" s="124">
        <v>0</v>
      </c>
      <c r="L146" s="125">
        <v>0</v>
      </c>
      <c r="M146" s="70">
        <v>0</v>
      </c>
      <c r="N146" s="71">
        <v>0</v>
      </c>
    </row>
    <row r="147" spans="1:14" ht="12.45" customHeight="1" outlineLevel="1" x14ac:dyDescent="0.2">
      <c r="A147" s="131" t="s">
        <v>101</v>
      </c>
      <c r="B147" s="323"/>
      <c r="C147" s="308"/>
      <c r="D147" s="132"/>
      <c r="E147" s="133"/>
      <c r="F147" s="133"/>
      <c r="G147" s="133"/>
      <c r="H147" s="134"/>
      <c r="I147" s="134"/>
      <c r="J147" s="45"/>
      <c r="K147" s="135"/>
      <c r="L147" s="136"/>
      <c r="M147" s="137"/>
      <c r="N147" s="138"/>
    </row>
    <row r="148" spans="1:14" ht="12.45" customHeight="1" outlineLevel="1" x14ac:dyDescent="0.2">
      <c r="A148" s="139"/>
      <c r="B148" s="324"/>
      <c r="C148" s="309"/>
      <c r="D148" s="120"/>
      <c r="E148" s="121"/>
      <c r="F148" s="121"/>
      <c r="G148" s="121"/>
      <c r="H148" s="122"/>
      <c r="I148" s="123"/>
      <c r="J148" s="45"/>
      <c r="K148" s="124">
        <v>0</v>
      </c>
      <c r="L148" s="125">
        <v>0</v>
      </c>
      <c r="M148" s="70">
        <v>0</v>
      </c>
      <c r="N148" s="71">
        <v>0</v>
      </c>
    </row>
    <row r="149" spans="1:14" ht="12.45" customHeight="1" outlineLevel="1" x14ac:dyDescent="0.2">
      <c r="A149" s="119"/>
      <c r="B149" s="317"/>
      <c r="C149" s="302"/>
      <c r="D149" s="120"/>
      <c r="E149" s="121"/>
      <c r="F149" s="121"/>
      <c r="G149" s="121"/>
      <c r="H149" s="122"/>
      <c r="I149" s="123"/>
      <c r="J149" s="45"/>
      <c r="K149" s="124">
        <v>0</v>
      </c>
      <c r="L149" s="125">
        <v>0</v>
      </c>
      <c r="M149" s="70">
        <v>0</v>
      </c>
      <c r="N149" s="71">
        <v>0</v>
      </c>
    </row>
    <row r="150" spans="1:14" ht="12.45" customHeight="1" outlineLevel="1" x14ac:dyDescent="0.2">
      <c r="A150" s="126"/>
      <c r="B150" s="318"/>
      <c r="C150" s="303"/>
      <c r="D150" s="120"/>
      <c r="E150" s="121"/>
      <c r="F150" s="121"/>
      <c r="G150" s="121"/>
      <c r="H150" s="122"/>
      <c r="I150" s="123"/>
      <c r="J150" s="45"/>
      <c r="K150" s="124">
        <v>0</v>
      </c>
      <c r="L150" s="125">
        <v>0</v>
      </c>
      <c r="M150" s="70">
        <v>0</v>
      </c>
      <c r="N150" s="71">
        <v>0</v>
      </c>
    </row>
    <row r="151" spans="1:14" ht="12.45" customHeight="1" outlineLevel="1" x14ac:dyDescent="0.2">
      <c r="A151" s="127"/>
      <c r="B151" s="319"/>
      <c r="C151" s="304"/>
      <c r="D151" s="120"/>
      <c r="E151" s="121"/>
      <c r="F151" s="121"/>
      <c r="G151" s="121"/>
      <c r="H151" s="122"/>
      <c r="I151" s="123"/>
      <c r="J151" s="45"/>
      <c r="K151" s="124">
        <v>0</v>
      </c>
      <c r="L151" s="125">
        <v>0</v>
      </c>
      <c r="M151" s="70">
        <v>0</v>
      </c>
      <c r="N151" s="71">
        <v>0</v>
      </c>
    </row>
    <row r="152" spans="1:14" ht="12.45" customHeight="1" outlineLevel="1" x14ac:dyDescent="0.2">
      <c r="A152" s="128"/>
      <c r="B152" s="320"/>
      <c r="C152" s="305"/>
      <c r="D152" s="120"/>
      <c r="E152" s="121"/>
      <c r="F152" s="121"/>
      <c r="G152" s="121"/>
      <c r="H152" s="122"/>
      <c r="I152" s="123"/>
      <c r="J152" s="45"/>
      <c r="K152" s="124">
        <v>0</v>
      </c>
      <c r="L152" s="125">
        <v>0</v>
      </c>
      <c r="M152" s="70">
        <v>0</v>
      </c>
      <c r="N152" s="71">
        <v>0</v>
      </c>
    </row>
    <row r="153" spans="1:14" ht="12.45" customHeight="1" outlineLevel="1" x14ac:dyDescent="0.2">
      <c r="A153" s="129"/>
      <c r="B153" s="321"/>
      <c r="C153" s="306"/>
      <c r="D153" s="120"/>
      <c r="E153" s="121"/>
      <c r="F153" s="121"/>
      <c r="G153" s="121"/>
      <c r="H153" s="122"/>
      <c r="I153" s="123"/>
      <c r="J153" s="45"/>
      <c r="K153" s="124">
        <v>0</v>
      </c>
      <c r="L153" s="125">
        <v>0</v>
      </c>
      <c r="M153" s="70">
        <v>0</v>
      </c>
      <c r="N153" s="71">
        <v>0</v>
      </c>
    </row>
    <row r="154" spans="1:14" ht="12.45" customHeight="1" outlineLevel="1" thickBot="1" x14ac:dyDescent="0.25">
      <c r="A154" s="141"/>
      <c r="B154" s="326"/>
      <c r="C154" s="311"/>
      <c r="D154" s="143"/>
      <c r="E154" s="144"/>
      <c r="F154" s="144"/>
      <c r="G154" s="144"/>
      <c r="H154" s="145"/>
      <c r="I154" s="123"/>
      <c r="J154" s="45"/>
      <c r="K154" s="147">
        <v>0</v>
      </c>
      <c r="L154" s="148">
        <v>0</v>
      </c>
      <c r="M154" s="100">
        <v>0</v>
      </c>
      <c r="N154" s="101">
        <v>0</v>
      </c>
    </row>
    <row r="155" spans="1:14" ht="12.45" customHeight="1" thickBot="1" x14ac:dyDescent="0.25">
      <c r="A155" s="21" t="s">
        <v>32</v>
      </c>
      <c r="B155" s="327">
        <f>SUM(B140:B154)</f>
        <v>0</v>
      </c>
      <c r="C155" s="188"/>
      <c r="D155" s="150" t="s">
        <v>33</v>
      </c>
      <c r="E155" s="151"/>
      <c r="F155" s="333"/>
      <c r="G155" s="73"/>
      <c r="H155" s="151"/>
      <c r="I155" s="151"/>
      <c r="J155" s="45"/>
      <c r="K155" s="102">
        <f>SUM(K140:K154)</f>
        <v>0</v>
      </c>
      <c r="L155" s="102">
        <f t="shared" ref="L155:N155" si="5">SUM(L140:L154)</f>
        <v>0</v>
      </c>
      <c r="M155" s="102">
        <f t="shared" si="5"/>
        <v>0</v>
      </c>
      <c r="N155" s="102">
        <f t="shared" si="5"/>
        <v>0</v>
      </c>
    </row>
    <row r="156" spans="1:14" ht="10.8" thickBot="1" x14ac:dyDescent="0.25">
      <c r="A156" s="153"/>
      <c r="B156" s="328"/>
      <c r="C156" s="155"/>
      <c r="D156" s="155"/>
      <c r="E156" s="155"/>
      <c r="F156" s="155"/>
      <c r="G156" s="155"/>
      <c r="H156" s="155"/>
      <c r="I156" s="151"/>
      <c r="J156" s="59"/>
      <c r="K156" s="151"/>
    </row>
    <row r="157" spans="1:14" ht="21" thickBot="1" x14ac:dyDescent="0.25">
      <c r="A157" s="108" t="s">
        <v>35</v>
      </c>
      <c r="B157" s="329" t="s">
        <v>24</v>
      </c>
      <c r="C157" s="63" t="s">
        <v>25</v>
      </c>
      <c r="D157" s="84" t="s">
        <v>26</v>
      </c>
      <c r="E157" s="62" t="s">
        <v>27</v>
      </c>
      <c r="F157" s="62" t="s">
        <v>28</v>
      </c>
      <c r="G157" s="62" t="s">
        <v>29</v>
      </c>
      <c r="H157" s="63" t="s">
        <v>30</v>
      </c>
      <c r="I157" s="156" t="s">
        <v>31</v>
      </c>
      <c r="J157" s="59"/>
      <c r="K157" s="60" t="s">
        <v>15</v>
      </c>
      <c r="L157" s="61" t="s">
        <v>16</v>
      </c>
      <c r="M157" s="62" t="s">
        <v>17</v>
      </c>
      <c r="N157" s="63" t="s">
        <v>18</v>
      </c>
    </row>
    <row r="158" spans="1:14" ht="12.45" customHeight="1" outlineLevel="1" x14ac:dyDescent="0.2">
      <c r="A158" s="139"/>
      <c r="B158" s="324"/>
      <c r="C158" s="301"/>
      <c r="D158" s="120"/>
      <c r="E158" s="121"/>
      <c r="F158" s="121"/>
      <c r="G158" s="121"/>
      <c r="H158" s="122"/>
      <c r="I158" s="157"/>
      <c r="J158" s="59"/>
      <c r="K158" s="124">
        <v>0</v>
      </c>
      <c r="L158" s="125">
        <v>0</v>
      </c>
      <c r="M158" s="70">
        <v>0</v>
      </c>
      <c r="N158" s="71">
        <v>0</v>
      </c>
    </row>
    <row r="159" spans="1:14" ht="12.45" customHeight="1" outlineLevel="1" x14ac:dyDescent="0.2">
      <c r="A159" s="119"/>
      <c r="B159" s="317"/>
      <c r="C159" s="302"/>
      <c r="D159" s="120"/>
      <c r="E159" s="121"/>
      <c r="F159" s="121"/>
      <c r="G159" s="121"/>
      <c r="H159" s="122"/>
      <c r="I159" s="158"/>
      <c r="J159" s="59"/>
      <c r="K159" s="124">
        <v>0</v>
      </c>
      <c r="L159" s="125">
        <v>0</v>
      </c>
      <c r="M159" s="70">
        <v>0</v>
      </c>
      <c r="N159" s="71">
        <v>0</v>
      </c>
    </row>
    <row r="160" spans="1:14" ht="12.45" customHeight="1" outlineLevel="1" x14ac:dyDescent="0.2">
      <c r="A160" s="126"/>
      <c r="B160" s="318"/>
      <c r="C160" s="303"/>
      <c r="D160" s="120"/>
      <c r="E160" s="121"/>
      <c r="F160" s="121"/>
      <c r="G160" s="121"/>
      <c r="H160" s="122"/>
      <c r="I160" s="158"/>
      <c r="J160" s="59"/>
      <c r="K160" s="124">
        <v>0</v>
      </c>
      <c r="L160" s="125">
        <v>0</v>
      </c>
      <c r="M160" s="70">
        <v>0</v>
      </c>
      <c r="N160" s="71">
        <v>0</v>
      </c>
    </row>
    <row r="161" spans="1:14" ht="12.45" customHeight="1" outlineLevel="1" x14ac:dyDescent="0.2">
      <c r="A161" s="127"/>
      <c r="B161" s="319"/>
      <c r="C161" s="304"/>
      <c r="D161" s="120"/>
      <c r="E161" s="121"/>
      <c r="F161" s="121"/>
      <c r="G161" s="121"/>
      <c r="H161" s="122"/>
      <c r="I161" s="158"/>
      <c r="J161" s="59"/>
      <c r="K161" s="124">
        <v>0</v>
      </c>
      <c r="L161" s="125">
        <v>0</v>
      </c>
      <c r="M161" s="70">
        <v>0</v>
      </c>
      <c r="N161" s="71">
        <v>0</v>
      </c>
    </row>
    <row r="162" spans="1:14" ht="12.45" customHeight="1" outlineLevel="1" x14ac:dyDescent="0.2">
      <c r="A162" s="128"/>
      <c r="B162" s="320"/>
      <c r="C162" s="305"/>
      <c r="D162" s="120"/>
      <c r="E162" s="121"/>
      <c r="F162" s="121"/>
      <c r="G162" s="121"/>
      <c r="H162" s="122"/>
      <c r="I162" s="158"/>
      <c r="J162" s="59"/>
      <c r="K162" s="124">
        <v>0</v>
      </c>
      <c r="L162" s="125">
        <v>0</v>
      </c>
      <c r="M162" s="70">
        <v>0</v>
      </c>
      <c r="N162" s="71">
        <v>0</v>
      </c>
    </row>
    <row r="163" spans="1:14" ht="12.45" customHeight="1" outlineLevel="1" x14ac:dyDescent="0.2">
      <c r="A163" s="129"/>
      <c r="B163" s="321"/>
      <c r="C163" s="306"/>
      <c r="D163" s="120"/>
      <c r="E163" s="121"/>
      <c r="F163" s="121"/>
      <c r="G163" s="121"/>
      <c r="H163" s="122"/>
      <c r="I163" s="158"/>
      <c r="J163" s="59"/>
      <c r="K163" s="124">
        <v>0</v>
      </c>
      <c r="L163" s="125">
        <v>0</v>
      </c>
      <c r="M163" s="70">
        <v>0</v>
      </c>
      <c r="N163" s="71">
        <v>0</v>
      </c>
    </row>
    <row r="164" spans="1:14" ht="12.45" customHeight="1" outlineLevel="1" x14ac:dyDescent="0.2">
      <c r="A164" s="72"/>
      <c r="B164" s="330"/>
      <c r="C164" s="312"/>
      <c r="D164" s="120"/>
      <c r="E164" s="121"/>
      <c r="F164" s="121"/>
      <c r="G164" s="121"/>
      <c r="H164" s="122"/>
      <c r="I164" s="158"/>
      <c r="J164" s="59"/>
      <c r="K164" s="124">
        <v>0</v>
      </c>
      <c r="L164" s="125">
        <v>0</v>
      </c>
      <c r="M164" s="70">
        <v>0</v>
      </c>
      <c r="N164" s="71">
        <v>0</v>
      </c>
    </row>
    <row r="165" spans="1:14" ht="12.45" customHeight="1" outlineLevel="1" x14ac:dyDescent="0.2">
      <c r="A165" s="160"/>
      <c r="B165" s="331"/>
      <c r="C165" s="312"/>
      <c r="D165" s="120"/>
      <c r="E165" s="121"/>
      <c r="F165" s="121"/>
      <c r="G165" s="121"/>
      <c r="H165" s="122"/>
      <c r="I165" s="158"/>
      <c r="J165" s="59"/>
      <c r="K165" s="124">
        <v>0</v>
      </c>
      <c r="L165" s="125">
        <v>0</v>
      </c>
      <c r="M165" s="70">
        <v>0</v>
      </c>
      <c r="N165" s="71">
        <v>0</v>
      </c>
    </row>
    <row r="166" spans="1:14" ht="12.45" customHeight="1" outlineLevel="1" thickBot="1" x14ac:dyDescent="0.25">
      <c r="A166" s="141"/>
      <c r="B166" s="332"/>
      <c r="C166" s="311"/>
      <c r="D166" s="143"/>
      <c r="E166" s="144"/>
      <c r="F166" s="144"/>
      <c r="G166" s="144"/>
      <c r="H166" s="145"/>
      <c r="I166" s="162"/>
      <c r="J166" s="59"/>
      <c r="K166" s="147">
        <v>0</v>
      </c>
      <c r="L166" s="148">
        <v>0</v>
      </c>
      <c r="M166" s="100">
        <v>0</v>
      </c>
      <c r="N166" s="101">
        <v>0</v>
      </c>
    </row>
    <row r="167" spans="1:14" ht="12.45" customHeight="1" thickBot="1" x14ac:dyDescent="0.25">
      <c r="A167" s="21" t="s">
        <v>32</v>
      </c>
      <c r="B167" s="327">
        <f>SUM(B158:B166)</f>
        <v>0</v>
      </c>
      <c r="C167" s="188">
        <v>0</v>
      </c>
      <c r="D167" s="150" t="s">
        <v>33</v>
      </c>
      <c r="E167" s="151"/>
      <c r="F167" s="151"/>
      <c r="G167" s="151"/>
      <c r="H167" s="151"/>
      <c r="I167" s="151"/>
      <c r="J167" s="59"/>
      <c r="K167" s="102">
        <f>SUM(K158:K166)</f>
        <v>0</v>
      </c>
      <c r="L167" s="102">
        <v>0</v>
      </c>
      <c r="M167" s="102">
        <f t="shared" ref="M167" si="6">SUM(M158:M166)</f>
        <v>0</v>
      </c>
      <c r="N167" s="102">
        <v>0</v>
      </c>
    </row>
    <row r="168" spans="1:14" ht="10.8" thickBot="1" x14ac:dyDescent="0.25">
      <c r="A168" s="163"/>
      <c r="B168" s="154"/>
      <c r="C168" s="155"/>
      <c r="D168" s="155"/>
      <c r="E168" s="155"/>
      <c r="F168" s="155"/>
      <c r="G168" s="155"/>
      <c r="H168" s="155"/>
      <c r="I168" s="151"/>
      <c r="J168" s="59"/>
      <c r="K168" s="151"/>
    </row>
    <row r="169" spans="1:14" ht="21" thickBot="1" x14ac:dyDescent="0.25">
      <c r="A169" s="108"/>
      <c r="B169" s="109" t="s">
        <v>24</v>
      </c>
      <c r="C169" s="63" t="s">
        <v>25</v>
      </c>
      <c r="D169" s="84" t="s">
        <v>26</v>
      </c>
      <c r="E169" s="62" t="s">
        <v>27</v>
      </c>
      <c r="F169" s="62" t="s">
        <v>28</v>
      </c>
      <c r="G169" s="62" t="s">
        <v>29</v>
      </c>
      <c r="H169" s="63" t="s">
        <v>30</v>
      </c>
      <c r="I169" s="156" t="s">
        <v>31</v>
      </c>
      <c r="J169" s="59"/>
      <c r="K169" s="60" t="s">
        <v>15</v>
      </c>
      <c r="L169" s="61" t="s">
        <v>16</v>
      </c>
      <c r="M169" s="62" t="s">
        <v>17</v>
      </c>
      <c r="N169" s="63" t="s">
        <v>18</v>
      </c>
    </row>
    <row r="170" spans="1:14" ht="12.6" hidden="1" customHeight="1" outlineLevel="1" x14ac:dyDescent="0.2">
      <c r="A170" s="72" t="s">
        <v>102</v>
      </c>
      <c r="B170" s="164">
        <v>0</v>
      </c>
      <c r="C170" s="140"/>
      <c r="D170" s="120">
        <v>5.53</v>
      </c>
      <c r="E170" s="121">
        <v>2.56</v>
      </c>
      <c r="F170" s="121">
        <v>0.68</v>
      </c>
      <c r="G170" s="121">
        <v>0</v>
      </c>
      <c r="H170" s="122">
        <v>8.77</v>
      </c>
      <c r="I170" s="157">
        <v>8.77</v>
      </c>
      <c r="J170" s="59"/>
      <c r="K170" s="124">
        <v>0</v>
      </c>
      <c r="L170" s="125">
        <v>0</v>
      </c>
      <c r="M170" s="70">
        <v>0</v>
      </c>
      <c r="N170" s="71">
        <v>0</v>
      </c>
    </row>
    <row r="171" spans="1:14" ht="12.6" hidden="1" customHeight="1" outlineLevel="1" x14ac:dyDescent="0.2">
      <c r="A171" s="72" t="s">
        <v>103</v>
      </c>
      <c r="B171" s="165">
        <v>0</v>
      </c>
      <c r="C171" s="166">
        <v>0</v>
      </c>
      <c r="D171" s="120">
        <v>5.53</v>
      </c>
      <c r="E171" s="121">
        <v>2.56</v>
      </c>
      <c r="F171" s="121">
        <v>0.68</v>
      </c>
      <c r="G171" s="121">
        <v>0</v>
      </c>
      <c r="H171" s="122">
        <v>8.77</v>
      </c>
      <c r="I171" s="158">
        <v>8.77</v>
      </c>
      <c r="J171" s="59"/>
      <c r="K171" s="124">
        <v>0</v>
      </c>
      <c r="L171" s="125">
        <v>0</v>
      </c>
      <c r="M171" s="70">
        <v>0</v>
      </c>
      <c r="N171" s="71">
        <v>0</v>
      </c>
    </row>
    <row r="172" spans="1:14" ht="12.6" hidden="1" customHeight="1" outlineLevel="1" x14ac:dyDescent="0.2">
      <c r="A172" s="72" t="s">
        <v>104</v>
      </c>
      <c r="B172" s="165">
        <v>0</v>
      </c>
      <c r="C172" s="166">
        <v>0</v>
      </c>
      <c r="D172" s="120">
        <v>5.53</v>
      </c>
      <c r="E172" s="121">
        <v>2.56</v>
      </c>
      <c r="F172" s="121">
        <v>0.68</v>
      </c>
      <c r="G172" s="121">
        <v>0</v>
      </c>
      <c r="H172" s="122">
        <v>8.77</v>
      </c>
      <c r="I172" s="158">
        <v>8.77</v>
      </c>
      <c r="J172" s="59"/>
      <c r="K172" s="124">
        <v>0</v>
      </c>
      <c r="L172" s="125">
        <v>0</v>
      </c>
      <c r="M172" s="70">
        <v>0</v>
      </c>
      <c r="N172" s="71">
        <v>0</v>
      </c>
    </row>
    <row r="173" spans="1:14" ht="12.6" hidden="1" customHeight="1" outlineLevel="1" x14ac:dyDescent="0.2">
      <c r="A173" s="72" t="s">
        <v>36</v>
      </c>
      <c r="B173" s="165">
        <v>0</v>
      </c>
      <c r="C173" s="166">
        <v>0</v>
      </c>
      <c r="D173" s="120">
        <v>5.53</v>
      </c>
      <c r="E173" s="121">
        <v>2.56</v>
      </c>
      <c r="F173" s="121">
        <v>0.68</v>
      </c>
      <c r="G173" s="121">
        <v>0</v>
      </c>
      <c r="H173" s="122">
        <v>8.77</v>
      </c>
      <c r="I173" s="158">
        <v>8.77</v>
      </c>
      <c r="J173" s="59"/>
      <c r="K173" s="124">
        <v>0</v>
      </c>
      <c r="L173" s="125">
        <v>0</v>
      </c>
      <c r="M173" s="70">
        <v>0</v>
      </c>
      <c r="N173" s="71">
        <v>0</v>
      </c>
    </row>
    <row r="174" spans="1:14" ht="12.6" hidden="1" customHeight="1" outlineLevel="1" x14ac:dyDescent="0.2">
      <c r="A174" s="160" t="s">
        <v>105</v>
      </c>
      <c r="B174" s="165">
        <v>0</v>
      </c>
      <c r="C174" s="140"/>
      <c r="D174" s="120">
        <v>5.53</v>
      </c>
      <c r="E174" s="121">
        <v>2.56</v>
      </c>
      <c r="F174" s="121">
        <v>0.68</v>
      </c>
      <c r="G174" s="121">
        <v>0</v>
      </c>
      <c r="H174" s="122">
        <v>8.77</v>
      </c>
      <c r="I174" s="158">
        <v>8.77</v>
      </c>
      <c r="J174" s="59"/>
      <c r="K174" s="124">
        <v>0</v>
      </c>
      <c r="L174" s="125">
        <v>0</v>
      </c>
      <c r="M174" s="70">
        <v>0</v>
      </c>
      <c r="N174" s="71">
        <v>0</v>
      </c>
    </row>
    <row r="175" spans="1:14" ht="12.6" hidden="1" customHeight="1" outlineLevel="1" x14ac:dyDescent="0.2">
      <c r="A175" s="72" t="s">
        <v>106</v>
      </c>
      <c r="B175" s="165">
        <v>0</v>
      </c>
      <c r="C175" s="140"/>
      <c r="D175" s="120">
        <v>5.53</v>
      </c>
      <c r="E175" s="121">
        <v>2.56</v>
      </c>
      <c r="F175" s="121">
        <v>0.68</v>
      </c>
      <c r="G175" s="121">
        <v>0</v>
      </c>
      <c r="H175" s="122">
        <v>8.77</v>
      </c>
      <c r="I175" s="158">
        <v>8.77</v>
      </c>
      <c r="J175" s="59"/>
      <c r="K175" s="124">
        <v>0</v>
      </c>
      <c r="L175" s="125">
        <v>0</v>
      </c>
      <c r="M175" s="70">
        <v>0</v>
      </c>
      <c r="N175" s="71">
        <v>0</v>
      </c>
    </row>
    <row r="176" spans="1:14" ht="12.6" hidden="1" customHeight="1" outlineLevel="1" x14ac:dyDescent="0.2">
      <c r="A176" s="72" t="s">
        <v>103</v>
      </c>
      <c r="B176" s="165">
        <v>0</v>
      </c>
      <c r="C176" s="166">
        <v>0</v>
      </c>
      <c r="D176" s="120">
        <v>5.53</v>
      </c>
      <c r="E176" s="121">
        <v>2.56</v>
      </c>
      <c r="F176" s="121">
        <v>0.68</v>
      </c>
      <c r="G176" s="121">
        <v>0</v>
      </c>
      <c r="H176" s="122">
        <v>8.77</v>
      </c>
      <c r="I176" s="158">
        <v>8.77</v>
      </c>
      <c r="J176" s="59"/>
      <c r="K176" s="124">
        <v>0</v>
      </c>
      <c r="L176" s="125">
        <v>0</v>
      </c>
      <c r="M176" s="70">
        <v>0</v>
      </c>
      <c r="N176" s="71">
        <v>0</v>
      </c>
    </row>
    <row r="177" spans="1:14" ht="12.6" hidden="1" customHeight="1" outlineLevel="1" x14ac:dyDescent="0.2">
      <c r="A177" s="72" t="s">
        <v>104</v>
      </c>
      <c r="B177" s="165">
        <v>0</v>
      </c>
      <c r="C177" s="166">
        <v>0</v>
      </c>
      <c r="D177" s="120">
        <v>5.53</v>
      </c>
      <c r="E177" s="121">
        <v>2.56</v>
      </c>
      <c r="F177" s="121">
        <v>0.68</v>
      </c>
      <c r="G177" s="121">
        <v>0</v>
      </c>
      <c r="H177" s="122">
        <v>8.77</v>
      </c>
      <c r="I177" s="158">
        <v>8.77</v>
      </c>
      <c r="J177" s="59"/>
      <c r="K177" s="124">
        <v>0</v>
      </c>
      <c r="L177" s="125">
        <v>0</v>
      </c>
      <c r="M177" s="70">
        <v>0</v>
      </c>
      <c r="N177" s="71">
        <v>0</v>
      </c>
    </row>
    <row r="178" spans="1:14" ht="12.6" hidden="1" customHeight="1" outlineLevel="1" x14ac:dyDescent="0.2">
      <c r="A178" s="72" t="s">
        <v>36</v>
      </c>
      <c r="B178" s="165">
        <v>0</v>
      </c>
      <c r="C178" s="166">
        <v>0</v>
      </c>
      <c r="D178" s="120">
        <v>5.53</v>
      </c>
      <c r="E178" s="121">
        <v>2.56</v>
      </c>
      <c r="F178" s="121">
        <v>0.68</v>
      </c>
      <c r="G178" s="121">
        <v>0</v>
      </c>
      <c r="H178" s="122">
        <v>8.77</v>
      </c>
      <c r="I178" s="158">
        <v>8.77</v>
      </c>
      <c r="J178" s="59"/>
      <c r="K178" s="124">
        <v>0</v>
      </c>
      <c r="L178" s="125">
        <v>0</v>
      </c>
      <c r="M178" s="70">
        <v>0</v>
      </c>
      <c r="N178" s="71">
        <v>0</v>
      </c>
    </row>
    <row r="179" spans="1:14" ht="12.6" hidden="1" customHeight="1" outlineLevel="1" x14ac:dyDescent="0.2">
      <c r="A179" s="160" t="s">
        <v>105</v>
      </c>
      <c r="B179" s="165">
        <v>0</v>
      </c>
      <c r="C179" s="140"/>
      <c r="D179" s="120">
        <v>5.53</v>
      </c>
      <c r="E179" s="121">
        <v>2.56</v>
      </c>
      <c r="F179" s="121">
        <v>0.68</v>
      </c>
      <c r="G179" s="121">
        <v>0</v>
      </c>
      <c r="H179" s="122">
        <v>8.77</v>
      </c>
      <c r="I179" s="158">
        <v>8.77</v>
      </c>
      <c r="J179" s="59"/>
      <c r="K179" s="124">
        <v>0</v>
      </c>
      <c r="L179" s="125">
        <v>0</v>
      </c>
      <c r="M179" s="70">
        <v>0</v>
      </c>
      <c r="N179" s="71">
        <v>0</v>
      </c>
    </row>
    <row r="180" spans="1:14" ht="12.6" hidden="1" customHeight="1" outlineLevel="1" x14ac:dyDescent="0.2">
      <c r="A180" s="141"/>
      <c r="B180" s="161"/>
      <c r="C180" s="142"/>
      <c r="D180" s="143"/>
      <c r="E180" s="144"/>
      <c r="F180" s="144"/>
      <c r="G180" s="144"/>
      <c r="H180" s="145"/>
      <c r="I180" s="162"/>
      <c r="J180" s="59"/>
      <c r="K180" s="147"/>
      <c r="L180" s="148"/>
      <c r="M180" s="100"/>
      <c r="N180" s="101"/>
    </row>
    <row r="181" spans="1:14" ht="12.6" customHeight="1" collapsed="1" thickBot="1" x14ac:dyDescent="0.25">
      <c r="A181" s="21" t="s">
        <v>32</v>
      </c>
      <c r="B181" s="149">
        <v>0</v>
      </c>
      <c r="C181" s="150">
        <v>0</v>
      </c>
      <c r="D181" s="150" t="s">
        <v>33</v>
      </c>
      <c r="E181" s="151"/>
      <c r="F181" s="151"/>
      <c r="G181" s="151"/>
      <c r="H181" s="151"/>
      <c r="I181" s="151"/>
      <c r="J181" s="59"/>
      <c r="K181" s="102">
        <v>0</v>
      </c>
      <c r="L181" s="103">
        <v>0</v>
      </c>
      <c r="M181" s="104">
        <v>0</v>
      </c>
      <c r="N181" s="105">
        <v>0</v>
      </c>
    </row>
    <row r="182" spans="1:14" ht="10.8" thickBot="1" x14ac:dyDescent="0.25">
      <c r="A182" s="167"/>
      <c r="B182" s="73"/>
      <c r="C182" s="151"/>
      <c r="D182" s="151"/>
      <c r="E182" s="151"/>
      <c r="F182" s="151"/>
      <c r="G182" s="151"/>
      <c r="H182" s="151"/>
      <c r="I182" s="151"/>
      <c r="J182" s="59"/>
      <c r="K182" s="151"/>
    </row>
    <row r="183" spans="1:14" ht="21" thickBot="1" x14ac:dyDescent="0.25">
      <c r="A183" s="108"/>
      <c r="B183" s="109" t="s">
        <v>24</v>
      </c>
      <c r="C183" s="63" t="s">
        <v>25</v>
      </c>
      <c r="D183" s="84" t="s">
        <v>26</v>
      </c>
      <c r="E183" s="62" t="s">
        <v>27</v>
      </c>
      <c r="F183" s="62" t="s">
        <v>28</v>
      </c>
      <c r="G183" s="62" t="s">
        <v>29</v>
      </c>
      <c r="H183" s="63" t="s">
        <v>30</v>
      </c>
      <c r="I183" s="156" t="s">
        <v>31</v>
      </c>
      <c r="J183" s="59"/>
      <c r="K183" s="60" t="s">
        <v>15</v>
      </c>
      <c r="L183" s="61" t="s">
        <v>16</v>
      </c>
      <c r="M183" s="62" t="s">
        <v>17</v>
      </c>
      <c r="N183" s="63" t="s">
        <v>18</v>
      </c>
    </row>
    <row r="184" spans="1:14" ht="12.6" hidden="1" customHeight="1" outlineLevel="1" x14ac:dyDescent="0.2">
      <c r="A184" s="72" t="s">
        <v>102</v>
      </c>
      <c r="B184" s="164">
        <v>0</v>
      </c>
      <c r="C184" s="140"/>
      <c r="D184" s="120">
        <v>5.53</v>
      </c>
      <c r="E184" s="121">
        <v>2.56</v>
      </c>
      <c r="F184" s="121">
        <v>0.68</v>
      </c>
      <c r="G184" s="121">
        <v>0</v>
      </c>
      <c r="H184" s="122">
        <v>8.77</v>
      </c>
      <c r="I184" s="157">
        <v>8.77</v>
      </c>
      <c r="J184" s="59"/>
      <c r="K184" s="124">
        <v>0</v>
      </c>
      <c r="L184" s="125">
        <v>0</v>
      </c>
      <c r="M184" s="70">
        <v>0</v>
      </c>
      <c r="N184" s="71">
        <v>0</v>
      </c>
    </row>
    <row r="185" spans="1:14" ht="12.6" hidden="1" customHeight="1" outlineLevel="1" x14ac:dyDescent="0.2">
      <c r="A185" s="72" t="s">
        <v>103</v>
      </c>
      <c r="B185" s="165">
        <v>0</v>
      </c>
      <c r="C185" s="166">
        <v>0</v>
      </c>
      <c r="D185" s="120">
        <v>5.53</v>
      </c>
      <c r="E185" s="121">
        <v>2.56</v>
      </c>
      <c r="F185" s="121">
        <v>0.68</v>
      </c>
      <c r="G185" s="121">
        <v>0</v>
      </c>
      <c r="H185" s="122">
        <v>8.77</v>
      </c>
      <c r="I185" s="158">
        <v>8.77</v>
      </c>
      <c r="J185" s="59"/>
      <c r="K185" s="124">
        <v>0</v>
      </c>
      <c r="L185" s="125">
        <v>0</v>
      </c>
      <c r="M185" s="70">
        <v>0</v>
      </c>
      <c r="N185" s="71">
        <v>0</v>
      </c>
    </row>
    <row r="186" spans="1:14" ht="12.6" hidden="1" customHeight="1" outlineLevel="1" x14ac:dyDescent="0.2">
      <c r="A186" s="72" t="s">
        <v>104</v>
      </c>
      <c r="B186" s="165">
        <v>0</v>
      </c>
      <c r="C186" s="166">
        <v>0</v>
      </c>
      <c r="D186" s="120">
        <v>5.53</v>
      </c>
      <c r="E186" s="121">
        <v>2.56</v>
      </c>
      <c r="F186" s="121">
        <v>0.68</v>
      </c>
      <c r="G186" s="121">
        <v>0</v>
      </c>
      <c r="H186" s="122">
        <v>8.77</v>
      </c>
      <c r="I186" s="158">
        <v>8.77</v>
      </c>
      <c r="J186" s="59"/>
      <c r="K186" s="124">
        <v>0</v>
      </c>
      <c r="L186" s="125">
        <v>0</v>
      </c>
      <c r="M186" s="70">
        <v>0</v>
      </c>
      <c r="N186" s="71">
        <v>0</v>
      </c>
    </row>
    <row r="187" spans="1:14" ht="12.6" hidden="1" customHeight="1" outlineLevel="1" x14ac:dyDescent="0.2">
      <c r="A187" s="72" t="s">
        <v>36</v>
      </c>
      <c r="B187" s="165">
        <v>0</v>
      </c>
      <c r="C187" s="166">
        <v>0</v>
      </c>
      <c r="D187" s="120">
        <v>5.53</v>
      </c>
      <c r="E187" s="121">
        <v>2.56</v>
      </c>
      <c r="F187" s="121">
        <v>0.68</v>
      </c>
      <c r="G187" s="121">
        <v>0</v>
      </c>
      <c r="H187" s="122">
        <v>8.77</v>
      </c>
      <c r="I187" s="158">
        <v>8.77</v>
      </c>
      <c r="J187" s="59"/>
      <c r="K187" s="124">
        <v>0</v>
      </c>
      <c r="L187" s="125">
        <v>0</v>
      </c>
      <c r="M187" s="70">
        <v>0</v>
      </c>
      <c r="N187" s="71">
        <v>0</v>
      </c>
    </row>
    <row r="188" spans="1:14" ht="12.6" hidden="1" customHeight="1" outlineLevel="1" x14ac:dyDescent="0.2">
      <c r="A188" s="160" t="s">
        <v>105</v>
      </c>
      <c r="B188" s="165">
        <v>0</v>
      </c>
      <c r="C188" s="140"/>
      <c r="D188" s="120">
        <v>5.53</v>
      </c>
      <c r="E188" s="121">
        <v>2.56</v>
      </c>
      <c r="F188" s="121">
        <v>0.68</v>
      </c>
      <c r="G188" s="121">
        <v>0</v>
      </c>
      <c r="H188" s="122">
        <v>8.77</v>
      </c>
      <c r="I188" s="158">
        <v>8.77</v>
      </c>
      <c r="J188" s="59"/>
      <c r="K188" s="124">
        <v>0</v>
      </c>
      <c r="L188" s="125">
        <v>0</v>
      </c>
      <c r="M188" s="70">
        <v>0</v>
      </c>
      <c r="N188" s="71">
        <v>0</v>
      </c>
    </row>
    <row r="189" spans="1:14" ht="12.6" hidden="1" customHeight="1" outlineLevel="1" x14ac:dyDescent="0.2">
      <c r="A189" s="72" t="s">
        <v>106</v>
      </c>
      <c r="B189" s="165">
        <v>0</v>
      </c>
      <c r="C189" s="140"/>
      <c r="D189" s="120">
        <v>5.53</v>
      </c>
      <c r="E189" s="121">
        <v>2.56</v>
      </c>
      <c r="F189" s="121">
        <v>0.68</v>
      </c>
      <c r="G189" s="121">
        <v>0</v>
      </c>
      <c r="H189" s="122">
        <v>8.77</v>
      </c>
      <c r="I189" s="158">
        <v>8.77</v>
      </c>
      <c r="J189" s="59"/>
      <c r="K189" s="124">
        <v>0</v>
      </c>
      <c r="L189" s="125">
        <v>0</v>
      </c>
      <c r="M189" s="70">
        <v>0</v>
      </c>
      <c r="N189" s="71">
        <v>0</v>
      </c>
    </row>
    <row r="190" spans="1:14" ht="12.6" hidden="1" customHeight="1" outlineLevel="1" x14ac:dyDescent="0.2">
      <c r="A190" s="72" t="s">
        <v>103</v>
      </c>
      <c r="B190" s="165">
        <v>0</v>
      </c>
      <c r="C190" s="166">
        <v>0</v>
      </c>
      <c r="D190" s="120">
        <v>5.53</v>
      </c>
      <c r="E190" s="121">
        <v>2.56</v>
      </c>
      <c r="F190" s="121">
        <v>0.68</v>
      </c>
      <c r="G190" s="121">
        <v>0</v>
      </c>
      <c r="H190" s="122">
        <v>8.77</v>
      </c>
      <c r="I190" s="158">
        <v>8.77</v>
      </c>
      <c r="J190" s="59"/>
      <c r="K190" s="124">
        <v>0</v>
      </c>
      <c r="L190" s="125">
        <v>0</v>
      </c>
      <c r="M190" s="70">
        <v>0</v>
      </c>
      <c r="N190" s="71">
        <v>0</v>
      </c>
    </row>
    <row r="191" spans="1:14" ht="12.6" hidden="1" customHeight="1" outlineLevel="1" x14ac:dyDescent="0.2">
      <c r="A191" s="72" t="s">
        <v>104</v>
      </c>
      <c r="B191" s="165">
        <v>0</v>
      </c>
      <c r="C191" s="166">
        <v>0</v>
      </c>
      <c r="D191" s="120">
        <v>5.53</v>
      </c>
      <c r="E191" s="121">
        <v>2.56</v>
      </c>
      <c r="F191" s="121">
        <v>0.68</v>
      </c>
      <c r="G191" s="121">
        <v>0</v>
      </c>
      <c r="H191" s="122">
        <v>8.77</v>
      </c>
      <c r="I191" s="158">
        <v>8.77</v>
      </c>
      <c r="J191" s="59"/>
      <c r="K191" s="124">
        <v>0</v>
      </c>
      <c r="L191" s="125">
        <v>0</v>
      </c>
      <c r="M191" s="70">
        <v>0</v>
      </c>
      <c r="N191" s="71">
        <v>0</v>
      </c>
    </row>
    <row r="192" spans="1:14" ht="12.6" hidden="1" customHeight="1" outlineLevel="1" x14ac:dyDescent="0.2">
      <c r="A192" s="72" t="s">
        <v>36</v>
      </c>
      <c r="B192" s="165">
        <v>0</v>
      </c>
      <c r="C192" s="166">
        <v>0</v>
      </c>
      <c r="D192" s="120">
        <v>5.53</v>
      </c>
      <c r="E192" s="121">
        <v>2.56</v>
      </c>
      <c r="F192" s="121">
        <v>0.68</v>
      </c>
      <c r="G192" s="121">
        <v>0</v>
      </c>
      <c r="H192" s="122">
        <v>8.77</v>
      </c>
      <c r="I192" s="158">
        <v>8.77</v>
      </c>
      <c r="J192" s="59"/>
      <c r="K192" s="124">
        <v>0</v>
      </c>
      <c r="L192" s="125">
        <v>0</v>
      </c>
      <c r="M192" s="70">
        <v>0</v>
      </c>
      <c r="N192" s="71">
        <v>0</v>
      </c>
    </row>
    <row r="193" spans="1:14" ht="12.6" hidden="1" customHeight="1" outlineLevel="1" x14ac:dyDescent="0.2">
      <c r="A193" s="160" t="s">
        <v>105</v>
      </c>
      <c r="B193" s="165">
        <v>0</v>
      </c>
      <c r="C193" s="140"/>
      <c r="D193" s="120">
        <v>5.53</v>
      </c>
      <c r="E193" s="121">
        <v>2.56</v>
      </c>
      <c r="F193" s="121">
        <v>0.68</v>
      </c>
      <c r="G193" s="121">
        <v>0</v>
      </c>
      <c r="H193" s="122">
        <v>8.77</v>
      </c>
      <c r="I193" s="158">
        <v>8.77</v>
      </c>
      <c r="J193" s="59"/>
      <c r="K193" s="124">
        <v>0</v>
      </c>
      <c r="L193" s="125">
        <v>0</v>
      </c>
      <c r="M193" s="70">
        <v>0</v>
      </c>
      <c r="N193" s="71">
        <v>0</v>
      </c>
    </row>
    <row r="194" spans="1:14" ht="12.6" hidden="1" customHeight="1" outlineLevel="1" x14ac:dyDescent="0.2">
      <c r="A194" s="141"/>
      <c r="B194" s="161"/>
      <c r="C194" s="142"/>
      <c r="D194" s="143"/>
      <c r="E194" s="144"/>
      <c r="F194" s="144"/>
      <c r="G194" s="144"/>
      <c r="H194" s="145"/>
      <c r="I194" s="162"/>
      <c r="J194" s="59"/>
      <c r="K194" s="147"/>
      <c r="L194" s="148"/>
      <c r="M194" s="100"/>
      <c r="N194" s="101"/>
    </row>
    <row r="195" spans="1:14" ht="12.6" customHeight="1" collapsed="1" thickBot="1" x14ac:dyDescent="0.25">
      <c r="A195" s="21" t="s">
        <v>32</v>
      </c>
      <c r="B195" s="149">
        <v>0</v>
      </c>
      <c r="C195" s="150">
        <v>0</v>
      </c>
      <c r="D195" s="150" t="s">
        <v>33</v>
      </c>
      <c r="E195" s="151"/>
      <c r="F195" s="151"/>
      <c r="G195" s="151"/>
      <c r="H195" s="151"/>
      <c r="I195" s="151"/>
      <c r="J195" s="59"/>
      <c r="K195" s="102">
        <v>0</v>
      </c>
      <c r="L195" s="103">
        <v>0</v>
      </c>
      <c r="M195" s="104">
        <v>0</v>
      </c>
      <c r="N195" s="105">
        <v>0</v>
      </c>
    </row>
    <row r="196" spans="1:14" ht="12.9" customHeight="1" thickBot="1" x14ac:dyDescent="0.25">
      <c r="A196" s="21"/>
      <c r="B196" s="73"/>
      <c r="C196" s="151"/>
      <c r="D196" s="151"/>
      <c r="E196" s="151"/>
      <c r="F196" s="151"/>
      <c r="G196" s="151"/>
      <c r="H196" s="151"/>
      <c r="I196" s="151"/>
      <c r="J196" s="59"/>
      <c r="K196" s="151"/>
      <c r="L196" s="151"/>
      <c r="M196" s="151"/>
      <c r="N196" s="151"/>
    </row>
    <row r="197" spans="1:14" ht="22.5" customHeight="1" thickBot="1" x14ac:dyDescent="0.25">
      <c r="A197" s="108"/>
      <c r="B197" s="109" t="s">
        <v>24</v>
      </c>
      <c r="C197" s="63" t="s">
        <v>25</v>
      </c>
      <c r="D197" s="84" t="s">
        <v>26</v>
      </c>
      <c r="E197" s="62" t="s">
        <v>27</v>
      </c>
      <c r="F197" s="62" t="s">
        <v>28</v>
      </c>
      <c r="G197" s="62" t="s">
        <v>29</v>
      </c>
      <c r="H197" s="63" t="s">
        <v>30</v>
      </c>
      <c r="I197" s="156" t="s">
        <v>31</v>
      </c>
      <c r="J197" s="59"/>
      <c r="K197" s="60" t="s">
        <v>15</v>
      </c>
      <c r="L197" s="61" t="s">
        <v>16</v>
      </c>
      <c r="M197" s="62" t="s">
        <v>17</v>
      </c>
      <c r="N197" s="63" t="s">
        <v>18</v>
      </c>
    </row>
    <row r="198" spans="1:14" ht="12.6" hidden="1" customHeight="1" outlineLevel="1" x14ac:dyDescent="0.2">
      <c r="A198" s="72" t="s">
        <v>102</v>
      </c>
      <c r="B198" s="164">
        <v>0</v>
      </c>
      <c r="C198" s="140"/>
      <c r="D198" s="120">
        <v>5.53</v>
      </c>
      <c r="E198" s="121">
        <v>2.56</v>
      </c>
      <c r="F198" s="121">
        <v>0.68</v>
      </c>
      <c r="G198" s="121">
        <v>0</v>
      </c>
      <c r="H198" s="122">
        <v>8.77</v>
      </c>
      <c r="I198" s="157">
        <v>8.77</v>
      </c>
      <c r="J198" s="59"/>
      <c r="K198" s="124">
        <v>0</v>
      </c>
      <c r="L198" s="125">
        <v>0</v>
      </c>
      <c r="M198" s="70">
        <v>0</v>
      </c>
      <c r="N198" s="71">
        <v>0</v>
      </c>
    </row>
    <row r="199" spans="1:14" ht="12.6" hidden="1" customHeight="1" outlineLevel="1" x14ac:dyDescent="0.2">
      <c r="A199" s="72" t="s">
        <v>103</v>
      </c>
      <c r="B199" s="165">
        <v>0</v>
      </c>
      <c r="C199" s="166">
        <v>0</v>
      </c>
      <c r="D199" s="120">
        <v>5.53</v>
      </c>
      <c r="E199" s="121">
        <v>2.56</v>
      </c>
      <c r="F199" s="121">
        <v>0.68</v>
      </c>
      <c r="G199" s="121">
        <v>0</v>
      </c>
      <c r="H199" s="122">
        <v>8.77</v>
      </c>
      <c r="I199" s="158">
        <v>8.77</v>
      </c>
      <c r="J199" s="59"/>
      <c r="K199" s="124">
        <v>0</v>
      </c>
      <c r="L199" s="125">
        <v>0</v>
      </c>
      <c r="M199" s="70">
        <v>0</v>
      </c>
      <c r="N199" s="71">
        <v>0</v>
      </c>
    </row>
    <row r="200" spans="1:14" ht="12.6" hidden="1" customHeight="1" outlineLevel="1" x14ac:dyDescent="0.2">
      <c r="A200" s="72" t="s">
        <v>104</v>
      </c>
      <c r="B200" s="165">
        <v>0</v>
      </c>
      <c r="C200" s="166">
        <v>0</v>
      </c>
      <c r="D200" s="120">
        <v>5.53</v>
      </c>
      <c r="E200" s="121">
        <v>2.56</v>
      </c>
      <c r="F200" s="121">
        <v>0.68</v>
      </c>
      <c r="G200" s="121">
        <v>0</v>
      </c>
      <c r="H200" s="122">
        <v>8.77</v>
      </c>
      <c r="I200" s="158">
        <v>8.77</v>
      </c>
      <c r="J200" s="59"/>
      <c r="K200" s="124">
        <v>0</v>
      </c>
      <c r="L200" s="125">
        <v>0</v>
      </c>
      <c r="M200" s="70">
        <v>0</v>
      </c>
      <c r="N200" s="71">
        <v>0</v>
      </c>
    </row>
    <row r="201" spans="1:14" ht="12.6" hidden="1" customHeight="1" outlineLevel="1" x14ac:dyDescent="0.2">
      <c r="A201" s="72" t="s">
        <v>36</v>
      </c>
      <c r="B201" s="165">
        <v>0</v>
      </c>
      <c r="C201" s="166">
        <v>0</v>
      </c>
      <c r="D201" s="120">
        <v>5.53</v>
      </c>
      <c r="E201" s="121">
        <v>2.56</v>
      </c>
      <c r="F201" s="121">
        <v>0.68</v>
      </c>
      <c r="G201" s="121">
        <v>0</v>
      </c>
      <c r="H201" s="122">
        <v>8.77</v>
      </c>
      <c r="I201" s="158">
        <v>8.77</v>
      </c>
      <c r="J201" s="59"/>
      <c r="K201" s="124">
        <v>0</v>
      </c>
      <c r="L201" s="125">
        <v>0</v>
      </c>
      <c r="M201" s="70">
        <v>0</v>
      </c>
      <c r="N201" s="71">
        <v>0</v>
      </c>
    </row>
    <row r="202" spans="1:14" ht="12.6" hidden="1" customHeight="1" outlineLevel="1" x14ac:dyDescent="0.2">
      <c r="A202" s="160" t="s">
        <v>105</v>
      </c>
      <c r="B202" s="165">
        <v>0</v>
      </c>
      <c r="C202" s="140"/>
      <c r="D202" s="120">
        <v>5.53</v>
      </c>
      <c r="E202" s="121">
        <v>2.56</v>
      </c>
      <c r="F202" s="121">
        <v>0.68</v>
      </c>
      <c r="G202" s="121">
        <v>0</v>
      </c>
      <c r="H202" s="122">
        <v>8.77</v>
      </c>
      <c r="I202" s="158">
        <v>8.77</v>
      </c>
      <c r="J202" s="59"/>
      <c r="K202" s="124">
        <v>0</v>
      </c>
      <c r="L202" s="125">
        <v>0</v>
      </c>
      <c r="M202" s="70">
        <v>0</v>
      </c>
      <c r="N202" s="71">
        <v>0</v>
      </c>
    </row>
    <row r="203" spans="1:14" ht="12.6" hidden="1" customHeight="1" outlineLevel="1" x14ac:dyDescent="0.2">
      <c r="A203" s="72" t="s">
        <v>106</v>
      </c>
      <c r="B203" s="165">
        <v>0</v>
      </c>
      <c r="C203" s="140"/>
      <c r="D203" s="120">
        <v>5.53</v>
      </c>
      <c r="E203" s="121">
        <v>2.56</v>
      </c>
      <c r="F203" s="121">
        <v>0.68</v>
      </c>
      <c r="G203" s="121">
        <v>0</v>
      </c>
      <c r="H203" s="122">
        <v>8.77</v>
      </c>
      <c r="I203" s="158">
        <v>8.77</v>
      </c>
      <c r="J203" s="59"/>
      <c r="K203" s="124">
        <v>0</v>
      </c>
      <c r="L203" s="125">
        <v>0</v>
      </c>
      <c r="M203" s="70">
        <v>0</v>
      </c>
      <c r="N203" s="71">
        <v>0</v>
      </c>
    </row>
    <row r="204" spans="1:14" ht="12.6" hidden="1" customHeight="1" outlineLevel="1" x14ac:dyDescent="0.2">
      <c r="A204" s="72" t="s">
        <v>103</v>
      </c>
      <c r="B204" s="165">
        <v>0</v>
      </c>
      <c r="C204" s="166">
        <v>0</v>
      </c>
      <c r="D204" s="120">
        <v>5.53</v>
      </c>
      <c r="E204" s="121">
        <v>2.56</v>
      </c>
      <c r="F204" s="121">
        <v>0.68</v>
      </c>
      <c r="G204" s="121">
        <v>0</v>
      </c>
      <c r="H204" s="122">
        <v>8.77</v>
      </c>
      <c r="I204" s="158">
        <v>8.77</v>
      </c>
      <c r="J204" s="59"/>
      <c r="K204" s="124">
        <v>0</v>
      </c>
      <c r="L204" s="125">
        <v>0</v>
      </c>
      <c r="M204" s="70">
        <v>0</v>
      </c>
      <c r="N204" s="71">
        <v>0</v>
      </c>
    </row>
    <row r="205" spans="1:14" ht="12.6" hidden="1" customHeight="1" outlineLevel="1" x14ac:dyDescent="0.2">
      <c r="A205" s="72" t="s">
        <v>104</v>
      </c>
      <c r="B205" s="165">
        <v>0</v>
      </c>
      <c r="C205" s="166">
        <v>0</v>
      </c>
      <c r="D205" s="120">
        <v>5.53</v>
      </c>
      <c r="E205" s="121">
        <v>2.56</v>
      </c>
      <c r="F205" s="121">
        <v>0.68</v>
      </c>
      <c r="G205" s="121">
        <v>0</v>
      </c>
      <c r="H205" s="122">
        <v>8.77</v>
      </c>
      <c r="I205" s="158">
        <v>8.77</v>
      </c>
      <c r="J205" s="59"/>
      <c r="K205" s="124">
        <v>0</v>
      </c>
      <c r="L205" s="125">
        <v>0</v>
      </c>
      <c r="M205" s="70">
        <v>0</v>
      </c>
      <c r="N205" s="71">
        <v>0</v>
      </c>
    </row>
    <row r="206" spans="1:14" ht="12.6" hidden="1" customHeight="1" outlineLevel="1" x14ac:dyDescent="0.2">
      <c r="A206" s="72" t="s">
        <v>36</v>
      </c>
      <c r="B206" s="165">
        <v>0</v>
      </c>
      <c r="C206" s="166">
        <v>0</v>
      </c>
      <c r="D206" s="120">
        <v>5.53</v>
      </c>
      <c r="E206" s="121">
        <v>2.56</v>
      </c>
      <c r="F206" s="121">
        <v>0.68</v>
      </c>
      <c r="G206" s="121">
        <v>0</v>
      </c>
      <c r="H206" s="122">
        <v>8.77</v>
      </c>
      <c r="I206" s="158">
        <v>8.77</v>
      </c>
      <c r="J206" s="59"/>
      <c r="K206" s="124">
        <v>0</v>
      </c>
      <c r="L206" s="125">
        <v>0</v>
      </c>
      <c r="M206" s="70">
        <v>0</v>
      </c>
      <c r="N206" s="71">
        <v>0</v>
      </c>
    </row>
    <row r="207" spans="1:14" ht="12.6" hidden="1" customHeight="1" outlineLevel="1" x14ac:dyDescent="0.2">
      <c r="A207" s="160" t="s">
        <v>105</v>
      </c>
      <c r="B207" s="165">
        <v>0</v>
      </c>
      <c r="C207" s="168"/>
      <c r="D207" s="120">
        <v>5.53</v>
      </c>
      <c r="E207" s="121">
        <v>2.56</v>
      </c>
      <c r="F207" s="121">
        <v>0.68</v>
      </c>
      <c r="G207" s="121">
        <v>0</v>
      </c>
      <c r="H207" s="122">
        <v>8.77</v>
      </c>
      <c r="I207" s="158">
        <v>8.77</v>
      </c>
      <c r="J207" s="59"/>
      <c r="K207" s="124">
        <v>0</v>
      </c>
      <c r="L207" s="125">
        <v>0</v>
      </c>
      <c r="M207" s="70">
        <v>0</v>
      </c>
      <c r="N207" s="71">
        <v>0</v>
      </c>
    </row>
    <row r="208" spans="1:14" ht="12.6" hidden="1" customHeight="1" outlineLevel="1" x14ac:dyDescent="0.2">
      <c r="A208" s="141"/>
      <c r="B208" s="161"/>
      <c r="C208" s="169"/>
      <c r="D208" s="143"/>
      <c r="E208" s="144"/>
      <c r="F208" s="144"/>
      <c r="G208" s="144"/>
      <c r="H208" s="145"/>
      <c r="I208" s="162"/>
      <c r="J208" s="59"/>
      <c r="K208" s="147"/>
      <c r="L208" s="148"/>
      <c r="M208" s="100"/>
      <c r="N208" s="101"/>
    </row>
    <row r="209" spans="1:14" ht="12.6" customHeight="1" collapsed="1" thickBot="1" x14ac:dyDescent="0.25">
      <c r="A209" s="21" t="s">
        <v>32</v>
      </c>
      <c r="B209" s="149">
        <v>0</v>
      </c>
      <c r="C209" s="150">
        <v>0</v>
      </c>
      <c r="D209" s="150" t="s">
        <v>33</v>
      </c>
      <c r="E209" s="151"/>
      <c r="F209" s="151"/>
      <c r="G209" s="151"/>
      <c r="H209" s="151"/>
      <c r="I209" s="151"/>
      <c r="J209" s="59"/>
      <c r="K209" s="102">
        <v>0</v>
      </c>
      <c r="L209" s="103">
        <v>0</v>
      </c>
      <c r="M209" s="104">
        <v>0</v>
      </c>
      <c r="N209" s="105">
        <v>0</v>
      </c>
    </row>
    <row r="210" spans="1:14" ht="12.9" customHeight="1" thickBot="1" x14ac:dyDescent="0.25">
      <c r="A210" s="21"/>
      <c r="B210" s="73"/>
      <c r="C210" s="151"/>
      <c r="D210" s="151"/>
      <c r="E210" s="151"/>
      <c r="F210" s="151"/>
      <c r="G210" s="151"/>
      <c r="H210" s="151"/>
      <c r="I210" s="151"/>
      <c r="J210" s="59"/>
      <c r="K210" s="151"/>
      <c r="L210" s="151"/>
      <c r="M210" s="151"/>
      <c r="N210" s="151"/>
    </row>
    <row r="211" spans="1:14" ht="22.35" customHeight="1" thickBot="1" x14ac:dyDescent="0.25">
      <c r="A211" s="108"/>
      <c r="B211" s="109" t="s">
        <v>24</v>
      </c>
      <c r="C211" s="63" t="s">
        <v>25</v>
      </c>
      <c r="D211" s="84" t="s">
        <v>26</v>
      </c>
      <c r="E211" s="62" t="s">
        <v>27</v>
      </c>
      <c r="F211" s="62" t="s">
        <v>28</v>
      </c>
      <c r="G211" s="62" t="s">
        <v>29</v>
      </c>
      <c r="H211" s="63" t="s">
        <v>30</v>
      </c>
      <c r="I211" s="156" t="s">
        <v>31</v>
      </c>
      <c r="J211" s="59"/>
      <c r="K211" s="60" t="s">
        <v>15</v>
      </c>
      <c r="L211" s="61" t="s">
        <v>16</v>
      </c>
      <c r="M211" s="62" t="s">
        <v>17</v>
      </c>
      <c r="N211" s="63" t="s">
        <v>18</v>
      </c>
    </row>
    <row r="212" spans="1:14" ht="12.6" hidden="1" customHeight="1" outlineLevel="1" x14ac:dyDescent="0.2">
      <c r="A212" s="72" t="s">
        <v>102</v>
      </c>
      <c r="B212" s="165">
        <v>0</v>
      </c>
      <c r="C212" s="140"/>
      <c r="D212" s="120">
        <v>5.53</v>
      </c>
      <c r="E212" s="121">
        <v>2.56</v>
      </c>
      <c r="F212" s="121">
        <v>0.68</v>
      </c>
      <c r="G212" s="121">
        <v>0</v>
      </c>
      <c r="H212" s="122">
        <v>8.77</v>
      </c>
      <c r="I212" s="157">
        <v>8.77</v>
      </c>
      <c r="J212" s="59"/>
      <c r="K212" s="124">
        <v>0</v>
      </c>
      <c r="L212" s="125">
        <v>0</v>
      </c>
      <c r="M212" s="70">
        <v>0</v>
      </c>
      <c r="N212" s="71">
        <v>0</v>
      </c>
    </row>
    <row r="213" spans="1:14" ht="12.6" hidden="1" customHeight="1" outlineLevel="1" x14ac:dyDescent="0.2">
      <c r="A213" s="72" t="s">
        <v>103</v>
      </c>
      <c r="B213" s="165">
        <v>0</v>
      </c>
      <c r="C213" s="166">
        <v>0</v>
      </c>
      <c r="D213" s="120">
        <v>5.53</v>
      </c>
      <c r="E213" s="121">
        <v>2.56</v>
      </c>
      <c r="F213" s="121">
        <v>0.68</v>
      </c>
      <c r="G213" s="121">
        <v>0</v>
      </c>
      <c r="H213" s="122">
        <v>8.77</v>
      </c>
      <c r="I213" s="158">
        <v>8.77</v>
      </c>
      <c r="J213" s="59"/>
      <c r="K213" s="124">
        <v>0</v>
      </c>
      <c r="L213" s="125">
        <v>0</v>
      </c>
      <c r="M213" s="70">
        <v>0</v>
      </c>
      <c r="N213" s="71">
        <v>0</v>
      </c>
    </row>
    <row r="214" spans="1:14" ht="12.6" hidden="1" customHeight="1" outlineLevel="1" x14ac:dyDescent="0.2">
      <c r="A214" s="72" t="s">
        <v>104</v>
      </c>
      <c r="B214" s="165">
        <v>0</v>
      </c>
      <c r="C214" s="166">
        <v>0</v>
      </c>
      <c r="D214" s="120">
        <v>5.53</v>
      </c>
      <c r="E214" s="121">
        <v>2.56</v>
      </c>
      <c r="F214" s="121">
        <v>0.68</v>
      </c>
      <c r="G214" s="121">
        <v>0</v>
      </c>
      <c r="H214" s="122">
        <v>8.77</v>
      </c>
      <c r="I214" s="158">
        <v>8.77</v>
      </c>
      <c r="J214" s="59"/>
      <c r="K214" s="124">
        <v>0</v>
      </c>
      <c r="L214" s="125">
        <v>0</v>
      </c>
      <c r="M214" s="70">
        <v>0</v>
      </c>
      <c r="N214" s="71">
        <v>0</v>
      </c>
    </row>
    <row r="215" spans="1:14" ht="12.6" hidden="1" customHeight="1" outlineLevel="1" x14ac:dyDescent="0.2">
      <c r="A215" s="72" t="s">
        <v>36</v>
      </c>
      <c r="B215" s="165">
        <v>0</v>
      </c>
      <c r="C215" s="166">
        <v>0</v>
      </c>
      <c r="D215" s="120">
        <v>5.53</v>
      </c>
      <c r="E215" s="121">
        <v>2.56</v>
      </c>
      <c r="F215" s="121">
        <v>0.68</v>
      </c>
      <c r="G215" s="121">
        <v>0</v>
      </c>
      <c r="H215" s="122">
        <v>8.77</v>
      </c>
      <c r="I215" s="158">
        <v>8.77</v>
      </c>
      <c r="J215" s="59"/>
      <c r="K215" s="124">
        <v>0</v>
      </c>
      <c r="L215" s="125">
        <v>0</v>
      </c>
      <c r="M215" s="70">
        <v>0</v>
      </c>
      <c r="N215" s="71">
        <v>0</v>
      </c>
    </row>
    <row r="216" spans="1:14" ht="12.6" hidden="1" customHeight="1" outlineLevel="1" x14ac:dyDescent="0.2">
      <c r="A216" s="160" t="s">
        <v>105</v>
      </c>
      <c r="B216" s="165">
        <v>0</v>
      </c>
      <c r="C216" s="140"/>
      <c r="D216" s="120">
        <v>5.53</v>
      </c>
      <c r="E216" s="121">
        <v>2.56</v>
      </c>
      <c r="F216" s="121">
        <v>0.68</v>
      </c>
      <c r="G216" s="121">
        <v>0</v>
      </c>
      <c r="H216" s="122">
        <v>8.77</v>
      </c>
      <c r="I216" s="158">
        <v>8.77</v>
      </c>
      <c r="J216" s="59"/>
      <c r="K216" s="124">
        <v>0</v>
      </c>
      <c r="L216" s="125">
        <v>0</v>
      </c>
      <c r="M216" s="70">
        <v>0</v>
      </c>
      <c r="N216" s="71">
        <v>0</v>
      </c>
    </row>
    <row r="217" spans="1:14" ht="12.6" hidden="1" customHeight="1" outlineLevel="1" x14ac:dyDescent="0.2">
      <c r="A217" s="72" t="s">
        <v>106</v>
      </c>
      <c r="B217" s="165">
        <v>0</v>
      </c>
      <c r="C217" s="140"/>
      <c r="D217" s="120">
        <v>5.53</v>
      </c>
      <c r="E217" s="121">
        <v>2.56</v>
      </c>
      <c r="F217" s="121">
        <v>0.68</v>
      </c>
      <c r="G217" s="121">
        <v>0</v>
      </c>
      <c r="H217" s="122">
        <v>8.77</v>
      </c>
      <c r="I217" s="158">
        <v>8.77</v>
      </c>
      <c r="J217" s="59"/>
      <c r="K217" s="124">
        <v>0</v>
      </c>
      <c r="L217" s="125">
        <v>0</v>
      </c>
      <c r="M217" s="70">
        <v>0</v>
      </c>
      <c r="N217" s="71">
        <v>0</v>
      </c>
    </row>
    <row r="218" spans="1:14" ht="12.6" hidden="1" customHeight="1" outlineLevel="1" x14ac:dyDescent="0.2">
      <c r="A218" s="72" t="s">
        <v>103</v>
      </c>
      <c r="B218" s="165">
        <v>0</v>
      </c>
      <c r="C218" s="166">
        <v>0</v>
      </c>
      <c r="D218" s="120">
        <v>5.53</v>
      </c>
      <c r="E218" s="121">
        <v>2.56</v>
      </c>
      <c r="F218" s="121">
        <v>0.68</v>
      </c>
      <c r="G218" s="121">
        <v>0</v>
      </c>
      <c r="H218" s="122">
        <v>8.77</v>
      </c>
      <c r="I218" s="158">
        <v>8.77</v>
      </c>
      <c r="J218" s="59"/>
      <c r="K218" s="124">
        <v>0</v>
      </c>
      <c r="L218" s="125">
        <v>0</v>
      </c>
      <c r="M218" s="70">
        <v>0</v>
      </c>
      <c r="N218" s="71">
        <v>0</v>
      </c>
    </row>
    <row r="219" spans="1:14" ht="12.6" hidden="1" customHeight="1" outlineLevel="1" x14ac:dyDescent="0.2">
      <c r="A219" s="72" t="s">
        <v>104</v>
      </c>
      <c r="B219" s="165">
        <v>0</v>
      </c>
      <c r="C219" s="166">
        <v>0</v>
      </c>
      <c r="D219" s="120">
        <v>5.53</v>
      </c>
      <c r="E219" s="121">
        <v>2.56</v>
      </c>
      <c r="F219" s="121">
        <v>0.68</v>
      </c>
      <c r="G219" s="121">
        <v>0</v>
      </c>
      <c r="H219" s="122">
        <v>8.77</v>
      </c>
      <c r="I219" s="158">
        <v>8.77</v>
      </c>
      <c r="J219" s="59"/>
      <c r="K219" s="124">
        <v>0</v>
      </c>
      <c r="L219" s="125">
        <v>0</v>
      </c>
      <c r="M219" s="70">
        <v>0</v>
      </c>
      <c r="N219" s="71">
        <v>0</v>
      </c>
    </row>
    <row r="220" spans="1:14" ht="12.6" hidden="1" customHeight="1" outlineLevel="1" x14ac:dyDescent="0.2">
      <c r="A220" s="72" t="s">
        <v>36</v>
      </c>
      <c r="B220" s="165">
        <v>0</v>
      </c>
      <c r="C220" s="166">
        <v>0</v>
      </c>
      <c r="D220" s="120">
        <v>5.53</v>
      </c>
      <c r="E220" s="121">
        <v>2.56</v>
      </c>
      <c r="F220" s="121">
        <v>0.68</v>
      </c>
      <c r="G220" s="121">
        <v>0</v>
      </c>
      <c r="H220" s="122">
        <v>8.77</v>
      </c>
      <c r="I220" s="158">
        <v>8.77</v>
      </c>
      <c r="J220" s="59"/>
      <c r="K220" s="124">
        <v>0</v>
      </c>
      <c r="L220" s="125">
        <v>0</v>
      </c>
      <c r="M220" s="70">
        <v>0</v>
      </c>
      <c r="N220" s="71">
        <v>0</v>
      </c>
    </row>
    <row r="221" spans="1:14" ht="12.6" hidden="1" customHeight="1" outlineLevel="1" x14ac:dyDescent="0.2">
      <c r="A221" s="160" t="s">
        <v>105</v>
      </c>
      <c r="B221" s="165">
        <v>0</v>
      </c>
      <c r="C221" s="170"/>
      <c r="D221" s="120">
        <v>5.53</v>
      </c>
      <c r="E221" s="121">
        <v>2.56</v>
      </c>
      <c r="F221" s="121">
        <v>0.68</v>
      </c>
      <c r="G221" s="121">
        <v>0</v>
      </c>
      <c r="H221" s="122">
        <v>8.77</v>
      </c>
      <c r="I221" s="158">
        <v>8.77</v>
      </c>
      <c r="J221" s="59"/>
      <c r="K221" s="124">
        <v>0</v>
      </c>
      <c r="L221" s="125">
        <v>0</v>
      </c>
      <c r="M221" s="70">
        <v>0</v>
      </c>
      <c r="N221" s="71">
        <v>0</v>
      </c>
    </row>
    <row r="222" spans="1:14" ht="12.6" hidden="1" customHeight="1" outlineLevel="1" x14ac:dyDescent="0.2">
      <c r="A222" s="141"/>
      <c r="B222" s="171"/>
      <c r="C222" s="172"/>
      <c r="D222" s="143"/>
      <c r="E222" s="144"/>
      <c r="F222" s="144"/>
      <c r="G222" s="144"/>
      <c r="H222" s="145"/>
      <c r="I222" s="162"/>
      <c r="J222" s="59"/>
      <c r="K222" s="147"/>
      <c r="L222" s="148"/>
      <c r="M222" s="100"/>
      <c r="N222" s="101"/>
    </row>
    <row r="223" spans="1:14" ht="12.6" customHeight="1" collapsed="1" thickBot="1" x14ac:dyDescent="0.25">
      <c r="A223" s="21" t="s">
        <v>32</v>
      </c>
      <c r="B223" s="149">
        <v>0</v>
      </c>
      <c r="C223" s="150">
        <v>0</v>
      </c>
      <c r="D223" s="150" t="s">
        <v>33</v>
      </c>
      <c r="E223" s="173"/>
      <c r="F223" s="173"/>
      <c r="G223" s="173"/>
      <c r="H223" s="174"/>
      <c r="I223" s="174"/>
      <c r="J223" s="59"/>
      <c r="K223" s="102">
        <v>0</v>
      </c>
      <c r="L223" s="103">
        <v>0</v>
      </c>
      <c r="M223" s="104">
        <v>0</v>
      </c>
      <c r="N223" s="105">
        <v>0</v>
      </c>
    </row>
    <row r="224" spans="1:14" ht="10.8" thickBot="1" x14ac:dyDescent="0.25">
      <c r="J224" s="59"/>
    </row>
    <row r="225" spans="1:14" ht="21" thickBot="1" x14ac:dyDescent="0.25">
      <c r="A225" s="108"/>
      <c r="B225" s="109" t="s">
        <v>24</v>
      </c>
      <c r="C225" s="63" t="s">
        <v>25</v>
      </c>
      <c r="D225" s="84" t="s">
        <v>26</v>
      </c>
      <c r="E225" s="62" t="s">
        <v>27</v>
      </c>
      <c r="F225" s="62" t="s">
        <v>28</v>
      </c>
      <c r="G225" s="62" t="s">
        <v>29</v>
      </c>
      <c r="H225" s="63" t="s">
        <v>30</v>
      </c>
      <c r="I225" s="156" t="s">
        <v>31</v>
      </c>
      <c r="J225" s="59"/>
      <c r="K225" s="60" t="s">
        <v>15</v>
      </c>
      <c r="L225" s="61" t="s">
        <v>16</v>
      </c>
      <c r="M225" s="62" t="s">
        <v>17</v>
      </c>
      <c r="N225" s="63" t="s">
        <v>18</v>
      </c>
    </row>
    <row r="226" spans="1:14" ht="12.6" hidden="1" customHeight="1" outlineLevel="1" x14ac:dyDescent="0.2">
      <c r="A226" s="175" t="s">
        <v>107</v>
      </c>
      <c r="B226" s="176" t="e">
        <v>#VALUE!</v>
      </c>
      <c r="C226" s="177">
        <v>0</v>
      </c>
      <c r="D226" s="120">
        <v>5.53</v>
      </c>
      <c r="E226" s="121">
        <v>2.56</v>
      </c>
      <c r="F226" s="121">
        <v>0.68</v>
      </c>
      <c r="G226" s="121">
        <v>0</v>
      </c>
      <c r="H226" s="122">
        <v>8.77</v>
      </c>
      <c r="I226" s="157">
        <v>8.77</v>
      </c>
      <c r="J226" s="59"/>
      <c r="K226" s="124" t="e">
        <v>#VALUE!</v>
      </c>
      <c r="L226" s="125" t="e">
        <v>#VALUE!</v>
      </c>
      <c r="M226" s="70" t="e">
        <v>#VALUE!</v>
      </c>
      <c r="N226" s="71" t="e">
        <v>#VALUE!</v>
      </c>
    </row>
    <row r="227" spans="1:14" ht="12.6" hidden="1" customHeight="1" outlineLevel="1" x14ac:dyDescent="0.2">
      <c r="A227" s="72"/>
      <c r="B227" s="165"/>
      <c r="C227" s="166"/>
      <c r="D227" s="120"/>
      <c r="E227" s="121"/>
      <c r="F227" s="121"/>
      <c r="G227" s="121"/>
      <c r="H227" s="122"/>
      <c r="I227" s="158">
        <v>0</v>
      </c>
      <c r="J227" s="59"/>
      <c r="K227" s="124">
        <v>0</v>
      </c>
      <c r="L227" s="125">
        <v>0</v>
      </c>
      <c r="M227" s="70">
        <v>0</v>
      </c>
      <c r="N227" s="71">
        <v>0</v>
      </c>
    </row>
    <row r="228" spans="1:14" ht="12.6" hidden="1" customHeight="1" outlineLevel="1" x14ac:dyDescent="0.2">
      <c r="A228" s="72"/>
      <c r="B228" s="165"/>
      <c r="C228" s="166"/>
      <c r="D228" s="120"/>
      <c r="E228" s="121"/>
      <c r="F228" s="121"/>
      <c r="G228" s="121"/>
      <c r="H228" s="122"/>
      <c r="I228" s="158">
        <v>0</v>
      </c>
      <c r="J228" s="59"/>
      <c r="K228" s="124">
        <v>0</v>
      </c>
      <c r="L228" s="125">
        <v>0</v>
      </c>
      <c r="M228" s="70">
        <v>0</v>
      </c>
      <c r="N228" s="71">
        <v>0</v>
      </c>
    </row>
    <row r="229" spans="1:14" ht="12.6" hidden="1" customHeight="1" outlineLevel="1" x14ac:dyDescent="0.2">
      <c r="A229" s="72"/>
      <c r="B229" s="165"/>
      <c r="C229" s="166"/>
      <c r="D229" s="120"/>
      <c r="E229" s="121"/>
      <c r="F229" s="121"/>
      <c r="G229" s="121"/>
      <c r="H229" s="122"/>
      <c r="I229" s="158">
        <v>0</v>
      </c>
      <c r="J229" s="59"/>
      <c r="K229" s="124">
        <v>0</v>
      </c>
      <c r="L229" s="125">
        <v>0</v>
      </c>
      <c r="M229" s="70">
        <v>0</v>
      </c>
      <c r="N229" s="71">
        <v>0</v>
      </c>
    </row>
    <row r="230" spans="1:14" ht="12.6" hidden="1" customHeight="1" outlineLevel="1" x14ac:dyDescent="0.2">
      <c r="A230" s="160"/>
      <c r="B230" s="165"/>
      <c r="C230" s="140"/>
      <c r="D230" s="120"/>
      <c r="E230" s="121"/>
      <c r="F230" s="121"/>
      <c r="G230" s="121"/>
      <c r="H230" s="122"/>
      <c r="I230" s="158">
        <v>0</v>
      </c>
      <c r="J230" s="59"/>
      <c r="K230" s="124">
        <v>0</v>
      </c>
      <c r="L230" s="125">
        <v>0</v>
      </c>
      <c r="M230" s="70">
        <v>0</v>
      </c>
      <c r="N230" s="71">
        <v>0</v>
      </c>
    </row>
    <row r="231" spans="1:14" ht="12.6" hidden="1" customHeight="1" outlineLevel="1" x14ac:dyDescent="0.2">
      <c r="A231" s="72"/>
      <c r="B231" s="165"/>
      <c r="C231" s="140"/>
      <c r="D231" s="120"/>
      <c r="E231" s="121"/>
      <c r="F231" s="121"/>
      <c r="G231" s="121"/>
      <c r="H231" s="122"/>
      <c r="I231" s="158">
        <v>0</v>
      </c>
      <c r="J231" s="59"/>
      <c r="K231" s="124">
        <v>0</v>
      </c>
      <c r="L231" s="125">
        <v>0</v>
      </c>
      <c r="M231" s="70">
        <v>0</v>
      </c>
      <c r="N231" s="71">
        <v>0</v>
      </c>
    </row>
    <row r="232" spans="1:14" ht="12.6" hidden="1" customHeight="1" outlineLevel="1" x14ac:dyDescent="0.2">
      <c r="A232" s="72"/>
      <c r="B232" s="165"/>
      <c r="C232" s="166"/>
      <c r="D232" s="120"/>
      <c r="E232" s="121"/>
      <c r="F232" s="121"/>
      <c r="G232" s="121"/>
      <c r="H232" s="122"/>
      <c r="I232" s="158">
        <v>0</v>
      </c>
      <c r="J232" s="59"/>
      <c r="K232" s="124">
        <v>0</v>
      </c>
      <c r="L232" s="125">
        <v>0</v>
      </c>
      <c r="M232" s="70">
        <v>0</v>
      </c>
      <c r="N232" s="71">
        <v>0</v>
      </c>
    </row>
    <row r="233" spans="1:14" ht="12.6" hidden="1" customHeight="1" outlineLevel="1" x14ac:dyDescent="0.2">
      <c r="A233" s="72"/>
      <c r="B233" s="165"/>
      <c r="C233" s="166"/>
      <c r="D233" s="120"/>
      <c r="E233" s="121"/>
      <c r="F233" s="121"/>
      <c r="G233" s="121"/>
      <c r="H233" s="122"/>
      <c r="I233" s="158">
        <v>0</v>
      </c>
      <c r="J233" s="59"/>
      <c r="K233" s="124">
        <v>0</v>
      </c>
      <c r="L233" s="125">
        <v>0</v>
      </c>
      <c r="M233" s="70">
        <v>0</v>
      </c>
      <c r="N233" s="71">
        <v>0</v>
      </c>
    </row>
    <row r="234" spans="1:14" ht="12.6" hidden="1" customHeight="1" outlineLevel="1" x14ac:dyDescent="0.2">
      <c r="A234" s="72"/>
      <c r="B234" s="165"/>
      <c r="C234" s="166"/>
      <c r="D234" s="120"/>
      <c r="E234" s="121"/>
      <c r="F234" s="121"/>
      <c r="G234" s="121"/>
      <c r="H234" s="122"/>
      <c r="I234" s="158">
        <v>0</v>
      </c>
      <c r="J234" s="59"/>
      <c r="K234" s="124">
        <v>0</v>
      </c>
      <c r="L234" s="125">
        <v>0</v>
      </c>
      <c r="M234" s="70">
        <v>0</v>
      </c>
      <c r="N234" s="71">
        <v>0</v>
      </c>
    </row>
    <row r="235" spans="1:14" ht="12.6" hidden="1" customHeight="1" outlineLevel="1" x14ac:dyDescent="0.2">
      <c r="A235" s="160"/>
      <c r="B235" s="165"/>
      <c r="C235" s="170"/>
      <c r="D235" s="120"/>
      <c r="E235" s="121"/>
      <c r="F235" s="121"/>
      <c r="G235" s="121"/>
      <c r="H235" s="122"/>
      <c r="I235" s="158">
        <v>0</v>
      </c>
      <c r="J235" s="59"/>
      <c r="K235" s="124">
        <v>0</v>
      </c>
      <c r="L235" s="125">
        <v>0</v>
      </c>
      <c r="M235" s="70">
        <v>0</v>
      </c>
      <c r="N235" s="71">
        <v>0</v>
      </c>
    </row>
    <row r="236" spans="1:14" ht="12.6" hidden="1" customHeight="1" outlineLevel="1" x14ac:dyDescent="0.2">
      <c r="A236" s="141"/>
      <c r="B236" s="171"/>
      <c r="C236" s="172"/>
      <c r="D236" s="143"/>
      <c r="E236" s="144"/>
      <c r="F236" s="144"/>
      <c r="G236" s="144"/>
      <c r="H236" s="145"/>
      <c r="I236" s="162"/>
      <c r="J236" s="59"/>
      <c r="K236" s="147"/>
      <c r="L236" s="148"/>
      <c r="M236" s="100"/>
      <c r="N236" s="101"/>
    </row>
    <row r="237" spans="1:14" ht="12.6" customHeight="1" collapsed="1" thickBot="1" x14ac:dyDescent="0.25">
      <c r="A237" s="21" t="s">
        <v>32</v>
      </c>
      <c r="B237" s="149"/>
      <c r="C237" s="150"/>
      <c r="D237" s="150" t="s">
        <v>33</v>
      </c>
      <c r="E237" s="45"/>
      <c r="F237" s="45"/>
      <c r="G237" s="45"/>
      <c r="H237" s="111"/>
      <c r="I237" s="111"/>
      <c r="J237" s="59"/>
      <c r="K237" s="102"/>
      <c r="L237" s="103"/>
      <c r="M237" s="104"/>
      <c r="N237" s="105"/>
    </row>
    <row r="238" spans="1:14" ht="10.8" thickBot="1" x14ac:dyDescent="0.25">
      <c r="C238" s="167"/>
      <c r="D238" s="167"/>
      <c r="E238" s="93"/>
      <c r="F238" s="93"/>
      <c r="G238" s="59"/>
      <c r="H238" s="59"/>
      <c r="I238" s="59"/>
      <c r="J238" s="59"/>
      <c r="K238" s="178"/>
      <c r="L238" s="178"/>
      <c r="M238" s="178"/>
      <c r="N238" s="178"/>
    </row>
    <row r="239" spans="1:14" ht="15" customHeight="1" thickBot="1" x14ac:dyDescent="0.25">
      <c r="A239" s="179" t="s">
        <v>37</v>
      </c>
      <c r="B239" s="180"/>
      <c r="C239" s="150"/>
      <c r="D239" s="150" t="s">
        <v>33</v>
      </c>
      <c r="E239" s="73"/>
      <c r="F239" s="73"/>
      <c r="G239" s="59"/>
      <c r="H239" s="424" t="s">
        <v>38</v>
      </c>
      <c r="I239" s="425"/>
      <c r="J239" s="426"/>
      <c r="K239" s="181">
        <f>K167+K155+K137</f>
        <v>0</v>
      </c>
      <c r="L239" s="181">
        <f t="shared" ref="L239:N239" si="7">L167+L155+L137</f>
        <v>0</v>
      </c>
      <c r="M239" s="181">
        <f t="shared" si="7"/>
        <v>0</v>
      </c>
      <c r="N239" s="181">
        <f t="shared" si="7"/>
        <v>0</v>
      </c>
    </row>
    <row r="240" spans="1:14" ht="15" customHeight="1" thickBot="1" x14ac:dyDescent="0.25">
      <c r="A240" s="59"/>
      <c r="B240" s="59"/>
      <c r="C240" s="59"/>
      <c r="D240" s="93"/>
      <c r="E240" s="93"/>
      <c r="F240" s="59"/>
      <c r="G240" s="59"/>
      <c r="H240" s="424" t="s">
        <v>39</v>
      </c>
      <c r="I240" s="425"/>
      <c r="J240" s="426"/>
      <c r="K240" s="181">
        <f>K239+K101</f>
        <v>0</v>
      </c>
    </row>
    <row r="241" spans="1:14" ht="15" customHeight="1" x14ac:dyDescent="0.2">
      <c r="A241" s="59"/>
      <c r="B241" s="59"/>
      <c r="C241" s="59"/>
      <c r="D241" s="93"/>
      <c r="E241" s="93"/>
      <c r="F241" s="59"/>
      <c r="G241" s="59"/>
      <c r="H241" s="59"/>
      <c r="I241" s="59"/>
      <c r="J241" s="182"/>
      <c r="K241" s="52"/>
    </row>
    <row r="242" spans="1:14" ht="15" customHeight="1" thickBot="1" x14ac:dyDescent="0.25">
      <c r="A242" s="59"/>
      <c r="B242" s="59"/>
      <c r="C242" s="59"/>
      <c r="D242" s="93"/>
      <c r="E242" s="93"/>
      <c r="F242" s="59"/>
      <c r="G242" s="59"/>
      <c r="H242" s="59"/>
      <c r="I242" s="59"/>
      <c r="J242" s="182"/>
      <c r="K242" s="52"/>
    </row>
    <row r="243" spans="1:14" ht="22.5" customHeight="1" thickBot="1" x14ac:dyDescent="0.25">
      <c r="A243" s="108" t="s">
        <v>40</v>
      </c>
      <c r="B243" s="109" t="s">
        <v>24</v>
      </c>
      <c r="C243" s="63" t="s">
        <v>25</v>
      </c>
      <c r="D243" s="84" t="s">
        <v>26</v>
      </c>
      <c r="E243" s="62" t="s">
        <v>27</v>
      </c>
      <c r="F243" s="62" t="s">
        <v>28</v>
      </c>
      <c r="G243" s="62" t="s">
        <v>41</v>
      </c>
      <c r="H243" s="63" t="s">
        <v>30</v>
      </c>
      <c r="I243" s="156" t="s">
        <v>31</v>
      </c>
      <c r="K243" s="60" t="s">
        <v>15</v>
      </c>
      <c r="L243" s="61" t="s">
        <v>16</v>
      </c>
      <c r="M243" s="62" t="s">
        <v>17</v>
      </c>
      <c r="N243" s="63" t="s">
        <v>18</v>
      </c>
    </row>
    <row r="244" spans="1:14" ht="15.75" customHeight="1" x14ac:dyDescent="0.2">
      <c r="A244" s="183"/>
      <c r="B244" s="313"/>
      <c r="C244" s="312"/>
      <c r="D244" s="120"/>
      <c r="E244" s="121"/>
      <c r="F244" s="121"/>
      <c r="G244" s="121"/>
      <c r="H244" s="122"/>
      <c r="I244" s="157"/>
      <c r="J244" s="349"/>
      <c r="K244" s="124">
        <v>0</v>
      </c>
      <c r="L244" s="125">
        <v>0</v>
      </c>
      <c r="M244" s="70">
        <v>0</v>
      </c>
      <c r="N244" s="71">
        <v>0</v>
      </c>
    </row>
    <row r="245" spans="1:14" ht="13.5" customHeight="1" x14ac:dyDescent="0.2">
      <c r="A245" s="183"/>
      <c r="B245" s="313"/>
      <c r="C245" s="312"/>
      <c r="D245" s="120"/>
      <c r="E245" s="121"/>
      <c r="F245" s="121"/>
      <c r="G245" s="121"/>
      <c r="H245" s="122"/>
      <c r="I245" s="158"/>
      <c r="J245" s="349"/>
      <c r="K245" s="124">
        <v>0</v>
      </c>
      <c r="L245" s="125">
        <v>0</v>
      </c>
      <c r="M245" s="70">
        <v>0</v>
      </c>
      <c r="N245" s="71">
        <v>0</v>
      </c>
    </row>
    <row r="246" spans="1:14" ht="13.5" customHeight="1" x14ac:dyDescent="0.2">
      <c r="A246" s="183"/>
      <c r="B246" s="313"/>
      <c r="C246" s="312"/>
      <c r="D246" s="120"/>
      <c r="E246" s="121"/>
      <c r="F246" s="121"/>
      <c r="G246" s="121"/>
      <c r="H246" s="122"/>
      <c r="I246" s="158"/>
      <c r="J246" s="349"/>
      <c r="K246" s="124">
        <v>0</v>
      </c>
      <c r="L246" s="125">
        <v>0</v>
      </c>
      <c r="M246" s="70">
        <v>0</v>
      </c>
      <c r="N246" s="71">
        <v>0</v>
      </c>
    </row>
    <row r="247" spans="1:14" ht="15" customHeight="1" x14ac:dyDescent="0.2">
      <c r="A247" s="184"/>
      <c r="B247" s="313"/>
      <c r="C247" s="312"/>
      <c r="D247" s="120"/>
      <c r="E247" s="121"/>
      <c r="F247" s="121"/>
      <c r="G247" s="121"/>
      <c r="H247" s="122"/>
      <c r="I247" s="158"/>
      <c r="J247" s="349"/>
      <c r="K247" s="124">
        <v>0</v>
      </c>
      <c r="L247" s="125">
        <v>0</v>
      </c>
      <c r="M247" s="70">
        <v>0</v>
      </c>
      <c r="N247" s="71">
        <v>0</v>
      </c>
    </row>
    <row r="248" spans="1:14" ht="14.25" customHeight="1" x14ac:dyDescent="0.2">
      <c r="A248" s="184"/>
      <c r="B248" s="313"/>
      <c r="C248" s="312"/>
      <c r="D248" s="120"/>
      <c r="E248" s="121"/>
      <c r="F248" s="121"/>
      <c r="G248" s="121"/>
      <c r="H248" s="122"/>
      <c r="I248" s="158"/>
      <c r="J248" s="349"/>
      <c r="K248" s="124">
        <v>0</v>
      </c>
      <c r="L248" s="125">
        <v>0</v>
      </c>
      <c r="M248" s="70">
        <v>0</v>
      </c>
      <c r="N248" s="71">
        <v>0</v>
      </c>
    </row>
    <row r="249" spans="1:14" ht="16.5" customHeight="1" thickBot="1" x14ac:dyDescent="0.25">
      <c r="A249" s="185"/>
      <c r="B249" s="314"/>
      <c r="C249" s="311"/>
      <c r="D249" s="143"/>
      <c r="E249" s="144"/>
      <c r="F249" s="144"/>
      <c r="G249" s="144"/>
      <c r="H249" s="145"/>
      <c r="I249" s="162"/>
      <c r="J249" s="349"/>
      <c r="K249" s="147">
        <v>0</v>
      </c>
      <c r="L249" s="148">
        <v>0</v>
      </c>
      <c r="M249" s="100">
        <v>0</v>
      </c>
      <c r="N249" s="101">
        <v>0</v>
      </c>
    </row>
    <row r="250" spans="1:14" ht="10.8" thickBot="1" x14ac:dyDescent="0.25">
      <c r="B250" s="299"/>
      <c r="C250" s="299"/>
      <c r="D250" s="59"/>
      <c r="K250" s="178"/>
      <c r="L250" s="186"/>
      <c r="M250" s="186"/>
      <c r="N250" s="186"/>
    </row>
    <row r="251" spans="1:14" ht="15" customHeight="1" thickBot="1" x14ac:dyDescent="0.25">
      <c r="A251" s="179" t="s">
        <v>42</v>
      </c>
      <c r="B251" s="315">
        <f>SUM(B244:B249)</f>
        <v>0</v>
      </c>
      <c r="C251" s="188">
        <v>0</v>
      </c>
      <c r="D251" s="189" t="s">
        <v>33</v>
      </c>
      <c r="E251" s="190" t="s">
        <v>109</v>
      </c>
      <c r="F251" s="59"/>
      <c r="G251" s="59"/>
      <c r="H251" s="424" t="s">
        <v>43</v>
      </c>
      <c r="I251" s="425"/>
      <c r="J251" s="426"/>
      <c r="K251" s="83">
        <f>SUM(K244:K249)</f>
        <v>0</v>
      </c>
      <c r="L251" s="83">
        <f t="shared" ref="L251:N251" si="8">SUM(L244:L249)</f>
        <v>0</v>
      </c>
      <c r="M251" s="83">
        <f t="shared" si="8"/>
        <v>0</v>
      </c>
      <c r="N251" s="83">
        <f t="shared" si="8"/>
        <v>0</v>
      </c>
    </row>
    <row r="252" spans="1:14" ht="10.8" thickBot="1" x14ac:dyDescent="0.25">
      <c r="D252" s="59"/>
      <c r="E252" s="59"/>
      <c r="F252" s="59"/>
      <c r="G252" s="59"/>
      <c r="H252" s="59"/>
      <c r="I252" s="59"/>
      <c r="J252" s="59"/>
      <c r="K252" s="178"/>
      <c r="L252" s="178"/>
      <c r="M252" s="178"/>
      <c r="N252" s="178"/>
    </row>
    <row r="253" spans="1:14" ht="21.75" customHeight="1" thickBot="1" x14ac:dyDescent="0.25">
      <c r="A253" s="191" t="s">
        <v>44</v>
      </c>
      <c r="B253" s="192" t="s">
        <v>44</v>
      </c>
      <c r="C253" s="63" t="s">
        <v>45</v>
      </c>
      <c r="D253" s="59"/>
      <c r="E253" s="59"/>
      <c r="F253" s="59"/>
      <c r="G253" s="59"/>
      <c r="H253" s="59"/>
      <c r="I253" s="59"/>
      <c r="J253" s="59"/>
      <c r="K253" s="60" t="s">
        <v>15</v>
      </c>
      <c r="L253" s="61" t="s">
        <v>16</v>
      </c>
      <c r="M253" s="62" t="s">
        <v>17</v>
      </c>
      <c r="N253" s="63" t="s">
        <v>18</v>
      </c>
    </row>
    <row r="254" spans="1:14" ht="14.25" customHeight="1" thickBot="1" x14ac:dyDescent="0.25">
      <c r="A254" s="193" t="s">
        <v>108</v>
      </c>
      <c r="B254" s="194">
        <v>0</v>
      </c>
      <c r="C254" s="145">
        <v>1</v>
      </c>
      <c r="D254" s="59"/>
      <c r="E254" s="59"/>
      <c r="F254" s="59"/>
      <c r="G254" s="59"/>
      <c r="H254" s="424" t="s">
        <v>46</v>
      </c>
      <c r="I254" s="425"/>
      <c r="J254" s="426"/>
      <c r="K254" s="195">
        <v>0</v>
      </c>
      <c r="L254" s="196">
        <v>0</v>
      </c>
      <c r="M254" s="104">
        <v>0</v>
      </c>
      <c r="N254" s="105">
        <v>0</v>
      </c>
    </row>
    <row r="255" spans="1:14" ht="10.8" thickBot="1" x14ac:dyDescent="0.25">
      <c r="D255" s="59"/>
      <c r="E255" s="59"/>
      <c r="F255" s="59"/>
      <c r="G255" s="59"/>
      <c r="H255" s="59"/>
      <c r="I255" s="59"/>
      <c r="J255" s="59"/>
      <c r="K255" s="178"/>
      <c r="L255" s="178"/>
      <c r="M255" s="178"/>
      <c r="N255" s="178"/>
    </row>
    <row r="256" spans="1:14" ht="15" customHeight="1" thickBot="1" x14ac:dyDescent="0.3">
      <c r="A256" s="179" t="s">
        <v>47</v>
      </c>
      <c r="B256" s="187"/>
      <c r="C256" s="188">
        <v>0</v>
      </c>
      <c r="D256" s="189" t="s">
        <v>33</v>
      </c>
      <c r="E256" s="59"/>
      <c r="F256" s="59"/>
      <c r="G256" s="59"/>
      <c r="H256" s="427" t="s">
        <v>48</v>
      </c>
      <c r="I256" s="428"/>
      <c r="J256" s="429"/>
      <c r="K256" s="197">
        <f>K254+K251+K167+K155+K137</f>
        <v>0</v>
      </c>
      <c r="L256" s="197">
        <f t="shared" ref="L256:N256" si="9">L254+L251+L167+L155+L137</f>
        <v>0</v>
      </c>
      <c r="M256" s="197">
        <f t="shared" si="9"/>
        <v>0</v>
      </c>
      <c r="N256" s="197">
        <f t="shared" si="9"/>
        <v>0</v>
      </c>
    </row>
    <row r="257" spans="1:14" ht="10.8" thickBot="1" x14ac:dyDescent="0.25">
      <c r="D257" s="59"/>
      <c r="E257" s="59"/>
      <c r="F257" s="59"/>
      <c r="G257" s="59"/>
      <c r="H257" s="59"/>
      <c r="I257" s="59"/>
      <c r="J257" s="59"/>
    </row>
    <row r="258" spans="1:14" ht="20.25" customHeight="1" thickBot="1" x14ac:dyDescent="0.25">
      <c r="A258" s="422" t="s">
        <v>49</v>
      </c>
      <c r="B258" s="423"/>
      <c r="D258" s="59"/>
      <c r="E258" s="59"/>
      <c r="F258" s="59"/>
      <c r="G258" s="59"/>
      <c r="H258" s="59"/>
      <c r="I258" s="59"/>
      <c r="J258" s="59"/>
    </row>
    <row r="259" spans="1:14" ht="13.8" thickBot="1" x14ac:dyDescent="0.3">
      <c r="D259" s="59"/>
      <c r="E259" s="59"/>
      <c r="F259" s="59"/>
      <c r="G259" s="198"/>
      <c r="H259" s="198"/>
      <c r="I259" s="198"/>
      <c r="J259" s="198"/>
      <c r="K259" s="199"/>
    </row>
    <row r="260" spans="1:14" ht="21" customHeight="1" thickBot="1" x14ac:dyDescent="0.3">
      <c r="A260" s="191" t="s">
        <v>50</v>
      </c>
      <c r="B260" s="55" t="s">
        <v>13</v>
      </c>
      <c r="C260" s="56" t="s">
        <v>51</v>
      </c>
      <c r="D260" s="59"/>
      <c r="E260" s="59"/>
      <c r="F260" s="59"/>
      <c r="G260" s="198"/>
      <c r="H260" s="198"/>
      <c r="I260" s="198"/>
      <c r="J260" s="198"/>
      <c r="K260" s="60" t="s">
        <v>15</v>
      </c>
      <c r="L260" s="61" t="s">
        <v>16</v>
      </c>
      <c r="M260" s="62" t="s">
        <v>17</v>
      </c>
      <c r="N260" s="63" t="s">
        <v>18</v>
      </c>
    </row>
    <row r="261" spans="1:14" ht="15" customHeight="1" x14ac:dyDescent="0.25">
      <c r="A261" s="200"/>
      <c r="B261" s="201"/>
      <c r="C261" s="202"/>
      <c r="D261" s="59"/>
      <c r="E261" s="59"/>
      <c r="F261" s="59"/>
      <c r="G261" s="198"/>
      <c r="H261" s="198"/>
      <c r="I261" s="198"/>
      <c r="J261" s="198"/>
      <c r="K261" s="124">
        <v>0</v>
      </c>
      <c r="L261" s="125">
        <v>0</v>
      </c>
      <c r="M261" s="70">
        <v>0</v>
      </c>
      <c r="N261" s="71">
        <v>0</v>
      </c>
    </row>
    <row r="262" spans="1:14" ht="15" customHeight="1" x14ac:dyDescent="0.25">
      <c r="A262" s="203"/>
      <c r="B262" s="204"/>
      <c r="C262" s="140"/>
      <c r="D262" s="59"/>
      <c r="E262" s="59"/>
      <c r="F262" s="59"/>
      <c r="G262" s="198"/>
      <c r="H262" s="198"/>
      <c r="I262" s="198"/>
      <c r="J262" s="198"/>
      <c r="K262" s="124">
        <v>0</v>
      </c>
      <c r="L262" s="125">
        <v>0</v>
      </c>
      <c r="M262" s="70">
        <v>0</v>
      </c>
      <c r="N262" s="71">
        <v>0</v>
      </c>
    </row>
    <row r="263" spans="1:14" ht="15" customHeight="1" x14ac:dyDescent="0.25">
      <c r="A263" s="203"/>
      <c r="B263" s="204"/>
      <c r="C263" s="140"/>
      <c r="D263" s="59"/>
      <c r="E263" s="59"/>
      <c r="F263" s="59"/>
      <c r="G263" s="198"/>
      <c r="H263" s="198"/>
      <c r="I263" s="198"/>
      <c r="J263" s="198"/>
      <c r="K263" s="124">
        <v>0</v>
      </c>
      <c r="L263" s="125">
        <v>0</v>
      </c>
      <c r="M263" s="70">
        <v>0</v>
      </c>
      <c r="N263" s="71">
        <v>0</v>
      </c>
    </row>
    <row r="264" spans="1:14" ht="15" customHeight="1" x14ac:dyDescent="0.25">
      <c r="A264" s="203"/>
      <c r="B264" s="204"/>
      <c r="C264" s="140"/>
      <c r="D264" s="59"/>
      <c r="E264" s="59"/>
      <c r="F264" s="59"/>
      <c r="G264" s="198"/>
      <c r="H264" s="198"/>
      <c r="I264" s="198"/>
      <c r="J264" s="198"/>
      <c r="K264" s="124">
        <v>0</v>
      </c>
      <c r="L264" s="125">
        <v>0</v>
      </c>
      <c r="M264" s="70">
        <v>0</v>
      </c>
      <c r="N264" s="71">
        <v>0</v>
      </c>
    </row>
    <row r="265" spans="1:14" ht="15" customHeight="1" x14ac:dyDescent="0.25">
      <c r="A265" s="203"/>
      <c r="B265" s="204"/>
      <c r="C265" s="140"/>
      <c r="D265" s="59"/>
      <c r="E265" s="59"/>
      <c r="F265" s="59"/>
      <c r="G265" s="198"/>
      <c r="H265" s="198"/>
      <c r="I265" s="198"/>
      <c r="J265" s="198"/>
      <c r="K265" s="124">
        <v>0</v>
      </c>
      <c r="L265" s="125">
        <v>0</v>
      </c>
      <c r="M265" s="70">
        <v>0</v>
      </c>
      <c r="N265" s="71">
        <v>0</v>
      </c>
    </row>
    <row r="266" spans="1:14" ht="15" customHeight="1" x14ac:dyDescent="0.25">
      <c r="A266" s="203"/>
      <c r="B266" s="204"/>
      <c r="C266" s="140"/>
      <c r="D266" s="205"/>
      <c r="E266" s="59"/>
      <c r="F266" s="59"/>
      <c r="G266" s="198"/>
      <c r="H266" s="198"/>
      <c r="I266" s="198"/>
      <c r="J266" s="198"/>
      <c r="K266" s="124">
        <v>0</v>
      </c>
      <c r="L266" s="125">
        <v>0</v>
      </c>
      <c r="M266" s="70">
        <v>0</v>
      </c>
      <c r="N266" s="71">
        <v>0</v>
      </c>
    </row>
    <row r="267" spans="1:14" ht="15" customHeight="1" x14ac:dyDescent="0.25">
      <c r="A267" s="203"/>
      <c r="B267" s="204"/>
      <c r="C267" s="140"/>
      <c r="D267" s="59"/>
      <c r="E267" s="59"/>
      <c r="F267" s="59"/>
      <c r="G267" s="198"/>
      <c r="H267" s="198"/>
      <c r="I267" s="198"/>
      <c r="J267" s="198"/>
      <c r="K267" s="124">
        <v>0</v>
      </c>
      <c r="L267" s="125">
        <v>0</v>
      </c>
      <c r="M267" s="70">
        <v>0</v>
      </c>
      <c r="N267" s="71">
        <v>0</v>
      </c>
    </row>
    <row r="268" spans="1:14" ht="15" customHeight="1" thickBot="1" x14ac:dyDescent="0.3">
      <c r="A268" s="206"/>
      <c r="B268" s="78"/>
      <c r="C268" s="207"/>
      <c r="D268" s="59"/>
      <c r="E268" s="59"/>
      <c r="F268" s="59"/>
      <c r="G268" s="198"/>
      <c r="H268" s="198"/>
      <c r="I268" s="198"/>
      <c r="J268" s="198"/>
      <c r="K268" s="208">
        <v>0</v>
      </c>
      <c r="L268" s="209">
        <v>0</v>
      </c>
      <c r="M268" s="81">
        <v>0</v>
      </c>
      <c r="N268" s="82">
        <v>0</v>
      </c>
    </row>
    <row r="269" spans="1:14" ht="12.9" customHeight="1" thickBot="1" x14ac:dyDescent="0.3">
      <c r="D269" s="59"/>
      <c r="E269" s="59"/>
      <c r="F269" s="59"/>
      <c r="G269" s="198"/>
      <c r="H269" s="424" t="s">
        <v>52</v>
      </c>
      <c r="I269" s="425"/>
      <c r="J269" s="426"/>
      <c r="K269" s="210">
        <f>SUM(K261:K268)</f>
        <v>0</v>
      </c>
      <c r="L269" s="210">
        <f t="shared" ref="L269:N269" si="10">SUM(L261:L268)</f>
        <v>0</v>
      </c>
      <c r="M269" s="210">
        <f t="shared" si="10"/>
        <v>0</v>
      </c>
      <c r="N269" s="210">
        <f t="shared" si="10"/>
        <v>0</v>
      </c>
    </row>
    <row r="270" spans="1:14" ht="10.8" thickBot="1" x14ac:dyDescent="0.25">
      <c r="D270" s="59"/>
      <c r="E270" s="59"/>
      <c r="F270" s="59"/>
      <c r="G270" s="59"/>
      <c r="H270" s="59"/>
      <c r="I270" s="59"/>
      <c r="J270" s="59"/>
    </row>
    <row r="271" spans="1:14" ht="15" customHeight="1" thickBot="1" x14ac:dyDescent="0.3">
      <c r="D271" s="59"/>
      <c r="E271" s="59"/>
      <c r="F271" s="59"/>
      <c r="G271" s="59"/>
      <c r="H271" s="427" t="s">
        <v>53</v>
      </c>
      <c r="I271" s="428"/>
      <c r="J271" s="429"/>
      <c r="K271" s="197">
        <f>K269</f>
        <v>0</v>
      </c>
      <c r="L271" s="197">
        <f t="shared" ref="L271:N271" si="11">L269</f>
        <v>0</v>
      </c>
      <c r="M271" s="197">
        <f t="shared" si="11"/>
        <v>0</v>
      </c>
      <c r="N271" s="197">
        <f t="shared" si="11"/>
        <v>0</v>
      </c>
    </row>
    <row r="272" spans="1:14" ht="20.100000000000001" customHeight="1" thickBot="1" x14ac:dyDescent="0.3">
      <c r="A272" s="430" t="s">
        <v>54</v>
      </c>
      <c r="B272" s="431"/>
      <c r="D272" s="59"/>
      <c r="E272" s="59"/>
      <c r="F272" s="59"/>
      <c r="G272" s="59"/>
      <c r="H272" s="59"/>
      <c r="I272" s="59"/>
      <c r="J272" s="59"/>
      <c r="K272" s="52"/>
    </row>
    <row r="273" spans="1:14" ht="21" thickBot="1" x14ac:dyDescent="0.25">
      <c r="A273" s="191" t="s">
        <v>50</v>
      </c>
      <c r="B273" s="55" t="s">
        <v>13</v>
      </c>
      <c r="C273" s="63" t="s">
        <v>55</v>
      </c>
      <c r="D273" s="45"/>
      <c r="E273" s="45"/>
      <c r="F273" s="45"/>
      <c r="G273" s="45"/>
      <c r="H273" s="111"/>
      <c r="I273" s="111"/>
      <c r="J273" s="59"/>
      <c r="K273" s="60" t="s">
        <v>15</v>
      </c>
      <c r="L273" s="61" t="s">
        <v>16</v>
      </c>
      <c r="M273" s="62" t="s">
        <v>17</v>
      </c>
      <c r="N273" s="63" t="s">
        <v>18</v>
      </c>
    </row>
    <row r="274" spans="1:14" ht="16.5" customHeight="1" x14ac:dyDescent="0.2">
      <c r="A274" s="211"/>
      <c r="B274" s="201"/>
      <c r="C274" s="212"/>
      <c r="D274" s="73"/>
      <c r="E274" s="73"/>
      <c r="F274" s="73"/>
      <c r="G274" s="73"/>
      <c r="H274" s="73"/>
      <c r="I274" s="73"/>
      <c r="J274" s="59"/>
      <c r="K274" s="124">
        <v>0</v>
      </c>
      <c r="L274" s="125">
        <v>0</v>
      </c>
      <c r="M274" s="213"/>
      <c r="N274" s="71">
        <v>0</v>
      </c>
    </row>
    <row r="275" spans="1:14" ht="16.5" customHeight="1" x14ac:dyDescent="0.2">
      <c r="A275" s="211"/>
      <c r="B275" s="214"/>
      <c r="C275" s="159"/>
      <c r="D275" s="73"/>
      <c r="E275" s="73"/>
      <c r="F275" s="73"/>
      <c r="G275" s="73"/>
      <c r="H275" s="73"/>
      <c r="I275" s="73"/>
      <c r="J275" s="59"/>
      <c r="K275" s="124">
        <v>0</v>
      </c>
      <c r="L275" s="125">
        <v>0</v>
      </c>
      <c r="M275" s="213"/>
      <c r="N275" s="71">
        <v>0</v>
      </c>
    </row>
    <row r="276" spans="1:14" ht="16.5" customHeight="1" x14ac:dyDescent="0.2">
      <c r="A276" s="215"/>
      <c r="B276" s="204"/>
      <c r="C276" s="159"/>
      <c r="D276" s="73"/>
      <c r="E276" s="73"/>
      <c r="F276" s="73"/>
      <c r="G276" s="73"/>
      <c r="H276" s="73"/>
      <c r="I276" s="73"/>
      <c r="J276" s="59"/>
      <c r="K276" s="124">
        <v>0</v>
      </c>
      <c r="L276" s="125">
        <v>0</v>
      </c>
      <c r="M276" s="213"/>
      <c r="N276" s="71">
        <v>0</v>
      </c>
    </row>
    <row r="277" spans="1:14" ht="16.5" customHeight="1" thickBot="1" x14ac:dyDescent="0.25">
      <c r="A277" s="216"/>
      <c r="B277" s="78"/>
      <c r="C277" s="207"/>
      <c r="D277" s="65"/>
      <c r="E277" s="73"/>
      <c r="F277" s="73"/>
      <c r="G277" s="73"/>
      <c r="H277" s="73"/>
      <c r="I277" s="73"/>
      <c r="J277" s="59"/>
      <c r="K277" s="124">
        <v>0</v>
      </c>
      <c r="L277" s="125">
        <v>0</v>
      </c>
      <c r="M277" s="213"/>
      <c r="N277" s="71">
        <v>0</v>
      </c>
    </row>
    <row r="278" spans="1:14" ht="12.9" customHeight="1" thickBot="1" x14ac:dyDescent="0.25">
      <c r="A278" s="179" t="s">
        <v>42</v>
      </c>
      <c r="B278" s="217">
        <v>0</v>
      </c>
      <c r="C278" s="151"/>
      <c r="D278" s="73"/>
      <c r="E278" s="73"/>
      <c r="F278" s="424" t="s">
        <v>56</v>
      </c>
      <c r="G278" s="425"/>
      <c r="H278" s="425"/>
      <c r="I278" s="425"/>
      <c r="J278" s="426"/>
      <c r="K278" s="210">
        <f>SUM(K274:K277)</f>
        <v>0</v>
      </c>
      <c r="L278" s="210">
        <f t="shared" ref="L278:N278" si="12">SUM(L274:L277)</f>
        <v>0</v>
      </c>
      <c r="M278" s="210"/>
      <c r="N278" s="210">
        <f t="shared" si="12"/>
        <v>0</v>
      </c>
    </row>
    <row r="279" spans="1:14" ht="16.5" customHeight="1" thickBot="1" x14ac:dyDescent="0.25">
      <c r="D279" s="59"/>
      <c r="E279" s="59"/>
      <c r="F279" s="59"/>
      <c r="G279" s="59"/>
      <c r="H279" s="59"/>
      <c r="I279" s="59"/>
      <c r="J279" s="59"/>
    </row>
    <row r="280" spans="1:14" ht="13.8" thickBot="1" x14ac:dyDescent="0.3">
      <c r="A280" s="430" t="s">
        <v>57</v>
      </c>
      <c r="B280" s="431"/>
      <c r="D280" s="59"/>
      <c r="E280" s="59"/>
      <c r="F280" s="59"/>
      <c r="G280" s="59"/>
      <c r="H280" s="59"/>
      <c r="I280" s="59"/>
      <c r="J280" s="59"/>
    </row>
    <row r="281" spans="1:14" ht="22.65" customHeight="1" thickBot="1" x14ac:dyDescent="0.25">
      <c r="A281" s="191" t="s">
        <v>50</v>
      </c>
      <c r="B281" s="55" t="s">
        <v>13</v>
      </c>
      <c r="C281" s="63" t="s">
        <v>25</v>
      </c>
      <c r="D281" s="218"/>
      <c r="E281" s="218"/>
      <c r="F281" s="218"/>
      <c r="G281" s="218"/>
      <c r="H281" s="218"/>
      <c r="I281" s="218"/>
      <c r="J281" s="59"/>
      <c r="K281" s="60" t="s">
        <v>15</v>
      </c>
      <c r="L281" s="61" t="s">
        <v>16</v>
      </c>
      <c r="M281" s="62" t="s">
        <v>17</v>
      </c>
      <c r="N281" s="63" t="s">
        <v>18</v>
      </c>
    </row>
    <row r="282" spans="1:14" ht="16.5" customHeight="1" x14ac:dyDescent="0.2">
      <c r="A282" s="211"/>
      <c r="B282" s="201"/>
      <c r="C282" s="212"/>
      <c r="D282" s="73"/>
      <c r="E282" s="73"/>
      <c r="F282" s="73"/>
      <c r="G282" s="73"/>
      <c r="H282" s="73"/>
      <c r="I282" s="73"/>
      <c r="J282" s="59"/>
      <c r="K282" s="124">
        <v>0</v>
      </c>
      <c r="L282" s="125">
        <v>0</v>
      </c>
      <c r="M282" s="213"/>
      <c r="N282" s="71">
        <v>0</v>
      </c>
    </row>
    <row r="283" spans="1:14" ht="15.75" customHeight="1" x14ac:dyDescent="0.2">
      <c r="A283" s="211"/>
      <c r="B283" s="214"/>
      <c r="C283" s="159"/>
      <c r="D283" s="73"/>
      <c r="E283" s="73"/>
      <c r="F283" s="73"/>
      <c r="G283" s="73"/>
      <c r="H283" s="73"/>
      <c r="I283" s="73"/>
      <c r="J283" s="59"/>
      <c r="K283" s="124">
        <v>0</v>
      </c>
      <c r="L283" s="125">
        <v>0</v>
      </c>
      <c r="M283" s="213"/>
      <c r="N283" s="71">
        <v>0</v>
      </c>
    </row>
    <row r="284" spans="1:14" ht="15.75" customHeight="1" thickBot="1" x14ac:dyDescent="0.25">
      <c r="A284" s="216"/>
      <c r="B284" s="78"/>
      <c r="C284" s="142"/>
      <c r="D284" s="73"/>
      <c r="E284" s="73"/>
      <c r="F284" s="73"/>
      <c r="G284" s="73"/>
      <c r="H284" s="73"/>
      <c r="I284" s="73"/>
      <c r="J284" s="59"/>
      <c r="K284" s="124">
        <v>0</v>
      </c>
      <c r="L284" s="125">
        <v>0</v>
      </c>
      <c r="M284" s="213"/>
      <c r="N284" s="71">
        <v>0</v>
      </c>
    </row>
    <row r="285" spans="1:14" ht="12.9" customHeight="1" thickBot="1" x14ac:dyDescent="0.25">
      <c r="A285" s="179" t="s">
        <v>42</v>
      </c>
      <c r="B285" s="217">
        <v>0</v>
      </c>
      <c r="C285" s="151"/>
      <c r="D285" s="73"/>
      <c r="E285" s="73"/>
      <c r="F285" s="73"/>
      <c r="G285" s="73"/>
      <c r="H285" s="424" t="s">
        <v>58</v>
      </c>
      <c r="I285" s="425"/>
      <c r="J285" s="426"/>
      <c r="K285" s="210">
        <f>SUM(K282:K284)</f>
        <v>0</v>
      </c>
      <c r="L285" s="210">
        <f t="shared" ref="L285:N285" si="13">SUM(L282:L284)</f>
        <v>0</v>
      </c>
      <c r="M285" s="210"/>
      <c r="N285" s="210">
        <f t="shared" si="13"/>
        <v>0</v>
      </c>
    </row>
    <row r="286" spans="1:14" ht="14.25" customHeight="1" thickBot="1" x14ac:dyDescent="0.25">
      <c r="A286" s="167"/>
      <c r="B286" s="73"/>
      <c r="C286" s="151"/>
      <c r="D286" s="73"/>
      <c r="E286" s="73"/>
      <c r="F286" s="73"/>
      <c r="G286" s="73"/>
      <c r="H286" s="73"/>
      <c r="I286" s="73"/>
      <c r="J286" s="182"/>
      <c r="K286" s="186"/>
      <c r="L286" s="178"/>
      <c r="M286" s="178"/>
      <c r="N286" s="178"/>
    </row>
    <row r="287" spans="1:14" ht="15" customHeight="1" thickBot="1" x14ac:dyDescent="0.3">
      <c r="A287" s="167"/>
      <c r="B287" s="73"/>
      <c r="C287" s="151"/>
      <c r="D287" s="73"/>
      <c r="E287" s="73"/>
      <c r="F287" s="73"/>
      <c r="G287" s="73"/>
      <c r="H287" s="427" t="s">
        <v>59</v>
      </c>
      <c r="I287" s="428"/>
      <c r="J287" s="429"/>
      <c r="K287" s="197">
        <f>K278+K285</f>
        <v>0</v>
      </c>
      <c r="L287" s="197">
        <f>L278+L285</f>
        <v>0</v>
      </c>
      <c r="M287" s="197"/>
      <c r="N287" s="197">
        <f>N278+N285</f>
        <v>0</v>
      </c>
    </row>
    <row r="288" spans="1:14" ht="14.25" customHeight="1" x14ac:dyDescent="0.25">
      <c r="A288" s="167"/>
      <c r="B288" s="73"/>
      <c r="C288" s="151"/>
      <c r="D288" s="73"/>
      <c r="E288" s="73"/>
      <c r="F288" s="73"/>
      <c r="G288" s="73"/>
      <c r="H288" s="59"/>
      <c r="I288" s="59"/>
      <c r="J288" s="219"/>
      <c r="K288" s="220"/>
    </row>
    <row r="289" spans="1:14" x14ac:dyDescent="0.2">
      <c r="A289" s="221"/>
      <c r="B289" s="221"/>
      <c r="C289" s="221"/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</row>
    <row r="290" spans="1:14" x14ac:dyDescent="0.2">
      <c r="B290" s="167" t="s">
        <v>60</v>
      </c>
    </row>
    <row r="291" spans="1:14" ht="20.100000000000001" customHeight="1" x14ac:dyDescent="0.2">
      <c r="A291" s="222" t="s">
        <v>61</v>
      </c>
      <c r="B291" s="223"/>
      <c r="C291" s="224"/>
      <c r="D291" s="224"/>
      <c r="E291" s="224"/>
      <c r="F291" s="224"/>
      <c r="G291" s="224"/>
      <c r="H291" s="224"/>
      <c r="I291" s="224"/>
      <c r="J291" s="224"/>
      <c r="K291" s="225">
        <v>0</v>
      </c>
      <c r="L291" s="345">
        <f>K287+K271+K256+K101</f>
        <v>0</v>
      </c>
      <c r="M291" s="225">
        <v>0</v>
      </c>
      <c r="N291" s="227" t="s">
        <v>62</v>
      </c>
    </row>
    <row r="292" spans="1:14" ht="20.100000000000001" customHeight="1" x14ac:dyDescent="0.2">
      <c r="A292" s="222" t="s">
        <v>120</v>
      </c>
      <c r="B292" s="223"/>
      <c r="C292" s="224"/>
      <c r="D292" s="224"/>
      <c r="E292" s="224"/>
      <c r="F292" s="224"/>
      <c r="G292" s="224"/>
      <c r="H292" s="224"/>
      <c r="I292" s="224"/>
      <c r="J292" s="224"/>
      <c r="K292" s="225">
        <v>0</v>
      </c>
      <c r="L292" s="345"/>
      <c r="M292" s="233">
        <v>0</v>
      </c>
      <c r="N292" s="259"/>
    </row>
    <row r="293" spans="1:14" ht="20.100000000000001" customHeight="1" thickBot="1" x14ac:dyDescent="0.25">
      <c r="A293" s="228" t="s">
        <v>111</v>
      </c>
      <c r="B293" s="229">
        <v>0</v>
      </c>
      <c r="D293" s="228" t="s">
        <v>114</v>
      </c>
      <c r="E293" s="335"/>
      <c r="F293" s="229">
        <v>0</v>
      </c>
      <c r="G293" s="224"/>
      <c r="H293" s="224"/>
      <c r="I293" s="224"/>
      <c r="J293" s="256"/>
      <c r="K293" s="232">
        <v>0</v>
      </c>
      <c r="L293" s="345">
        <f>$E$302*B293</f>
        <v>0</v>
      </c>
      <c r="M293" s="233">
        <v>0</v>
      </c>
    </row>
    <row r="294" spans="1:14" ht="20.100000000000001" customHeight="1" thickBot="1" x14ac:dyDescent="0.25">
      <c r="A294" s="234"/>
      <c r="B294" s="235"/>
      <c r="C294" s="236"/>
      <c r="E294" s="52"/>
      <c r="J294" s="21" t="s">
        <v>64</v>
      </c>
      <c r="K294" s="237">
        <f>SUM(K291:K293)</f>
        <v>0</v>
      </c>
      <c r="L294" s="340"/>
      <c r="M294" s="237">
        <f>SUM(M291:M293)</f>
        <v>0</v>
      </c>
    </row>
    <row r="295" spans="1:14" ht="20.100000000000001" customHeight="1" x14ac:dyDescent="0.25">
      <c r="A295" s="234"/>
      <c r="B295" s="235"/>
      <c r="C295" s="236"/>
      <c r="E295" s="52"/>
      <c r="J295" s="21"/>
      <c r="K295" s="52"/>
      <c r="L295" s="238"/>
      <c r="M295" s="52"/>
    </row>
    <row r="296" spans="1:14" ht="20.100000000000001" customHeight="1" x14ac:dyDescent="0.25">
      <c r="A296" s="228" t="s">
        <v>112</v>
      </c>
      <c r="B296" s="229">
        <v>0</v>
      </c>
      <c r="D296" s="228" t="s">
        <v>116</v>
      </c>
      <c r="E296" s="334"/>
      <c r="F296" s="229">
        <v>0</v>
      </c>
      <c r="G296" s="224"/>
      <c r="H296" s="224"/>
      <c r="I296" s="224"/>
      <c r="J296" s="256"/>
      <c r="K296" s="225">
        <v>0</v>
      </c>
      <c r="L296" s="226"/>
      <c r="M296" s="225">
        <v>0</v>
      </c>
    </row>
    <row r="297" spans="1:14" ht="20.100000000000001" customHeight="1" x14ac:dyDescent="0.25">
      <c r="A297" s="234"/>
      <c r="B297" s="235"/>
      <c r="C297" s="236"/>
      <c r="D297" s="230"/>
      <c r="E297" s="231"/>
      <c r="F297" s="230"/>
      <c r="G297" s="230"/>
      <c r="H297" s="230"/>
      <c r="I297" s="230"/>
      <c r="J297" s="336"/>
      <c r="K297" s="52"/>
      <c r="L297" s="238"/>
      <c r="M297" s="52"/>
    </row>
    <row r="298" spans="1:14" ht="20.100000000000001" customHeight="1" x14ac:dyDescent="0.25">
      <c r="A298" s="228" t="s">
        <v>113</v>
      </c>
      <c r="B298" s="229">
        <v>0</v>
      </c>
      <c r="D298" s="228" t="s">
        <v>115</v>
      </c>
      <c r="E298" s="337"/>
      <c r="F298" s="229">
        <v>0</v>
      </c>
      <c r="G298" s="338"/>
      <c r="H298" s="338"/>
      <c r="I298" s="338"/>
      <c r="J298" s="339"/>
      <c r="K298" s="225">
        <v>0</v>
      </c>
      <c r="L298" s="226"/>
      <c r="M298" s="225">
        <v>0</v>
      </c>
    </row>
    <row r="299" spans="1:14" ht="20.100000000000001" customHeight="1" x14ac:dyDescent="0.25">
      <c r="A299" s="241" t="s">
        <v>66</v>
      </c>
      <c r="B299" s="242">
        <v>0</v>
      </c>
      <c r="C299" s="243"/>
      <c r="D299" s="59"/>
      <c r="E299" s="244"/>
      <c r="F299" s="59"/>
      <c r="G299" s="59"/>
      <c r="H299" s="59"/>
      <c r="I299" s="59"/>
      <c r="J299" s="245"/>
      <c r="K299" s="232">
        <v>0</v>
      </c>
      <c r="L299" s="226"/>
      <c r="M299" s="233">
        <v>0</v>
      </c>
    </row>
    <row r="300" spans="1:14" ht="20.100000000000001" customHeight="1" x14ac:dyDescent="0.25">
      <c r="A300" s="241" t="s">
        <v>67</v>
      </c>
      <c r="B300" s="229">
        <v>0</v>
      </c>
      <c r="C300" s="246"/>
      <c r="D300" s="247"/>
      <c r="E300" s="248"/>
      <c r="F300" s="247"/>
      <c r="G300" s="247"/>
      <c r="H300" s="247"/>
      <c r="I300" s="247"/>
      <c r="J300" s="249"/>
      <c r="K300" s="232">
        <v>0</v>
      </c>
      <c r="L300" s="226"/>
      <c r="M300" s="225">
        <v>0</v>
      </c>
    </row>
    <row r="301" spans="1:14" ht="20.100000000000001" customHeight="1" thickBot="1" x14ac:dyDescent="0.25">
      <c r="A301" s="250" t="s">
        <v>68</v>
      </c>
      <c r="B301" s="251">
        <f>SUM(B293:B300)</f>
        <v>0</v>
      </c>
      <c r="C301" s="252">
        <v>25.5</v>
      </c>
      <c r="D301" s="252"/>
      <c r="E301" s="253"/>
      <c r="F301" s="252"/>
      <c r="G301" s="252"/>
      <c r="H301" s="252"/>
      <c r="I301" s="252"/>
      <c r="J301" s="252"/>
      <c r="K301" s="233">
        <v>0</v>
      </c>
      <c r="L301" s="59"/>
      <c r="M301" s="225">
        <v>0</v>
      </c>
    </row>
    <row r="302" spans="1:14" ht="20.100000000000001" hidden="1" customHeight="1" thickBot="1" x14ac:dyDescent="0.25">
      <c r="A302" s="250" t="s">
        <v>69</v>
      </c>
      <c r="B302" s="254"/>
      <c r="C302" s="224"/>
      <c r="D302" s="224"/>
      <c r="E302" s="255">
        <f>E301+K291</f>
        <v>0</v>
      </c>
      <c r="F302" s="224"/>
      <c r="G302" s="224"/>
      <c r="H302" s="224"/>
      <c r="I302" s="224"/>
      <c r="J302" s="256"/>
      <c r="K302" s="233"/>
      <c r="L302" s="59"/>
      <c r="M302" s="225"/>
    </row>
    <row r="303" spans="1:14" ht="20.100000000000001" customHeight="1" thickBot="1" x14ac:dyDescent="0.3">
      <c r="A303" s="257"/>
      <c r="B303" s="258"/>
      <c r="J303" s="21" t="s">
        <v>70</v>
      </c>
      <c r="K303" s="237">
        <v>0</v>
      </c>
      <c r="L303" s="238"/>
      <c r="M303" s="237">
        <v>0</v>
      </c>
    </row>
    <row r="304" spans="1:14" ht="20.100000000000001" customHeight="1" x14ac:dyDescent="0.25">
      <c r="A304" s="257"/>
      <c r="B304" s="258"/>
      <c r="F304" s="227" t="s">
        <v>62</v>
      </c>
      <c r="J304" s="21"/>
      <c r="K304" s="52"/>
      <c r="L304" s="238"/>
      <c r="M304" s="52"/>
      <c r="N304" s="259"/>
    </row>
    <row r="305" spans="1:14" ht="20.100000000000001" customHeight="1" x14ac:dyDescent="0.25">
      <c r="A305" s="260" t="s">
        <v>71</v>
      </c>
      <c r="B305" s="229">
        <v>0</v>
      </c>
      <c r="C305" s="239"/>
      <c r="D305" s="240"/>
      <c r="E305" s="240"/>
      <c r="F305" s="240"/>
      <c r="G305" s="240"/>
      <c r="H305" s="240"/>
      <c r="I305" s="240"/>
      <c r="J305" s="261"/>
      <c r="K305" s="225">
        <f>$E$310*B305</f>
        <v>0</v>
      </c>
      <c r="L305" s="226"/>
      <c r="M305" s="225">
        <f>K305/$K$7</f>
        <v>0</v>
      </c>
      <c r="N305" s="227" t="s">
        <v>62</v>
      </c>
    </row>
    <row r="306" spans="1:14" ht="20.100000000000001" customHeight="1" x14ac:dyDescent="0.25">
      <c r="A306" s="262" t="s">
        <v>72</v>
      </c>
      <c r="B306" s="229">
        <v>0</v>
      </c>
      <c r="C306" s="243"/>
      <c r="D306" s="59"/>
      <c r="E306" s="59"/>
      <c r="F306" s="59"/>
      <c r="G306" s="59"/>
      <c r="H306" s="59"/>
      <c r="I306" s="59"/>
      <c r="J306" s="263"/>
      <c r="K306" s="225">
        <f>$E$310*B306</f>
        <v>0</v>
      </c>
      <c r="L306" s="226"/>
      <c r="M306" s="225">
        <f>K306/$K$7</f>
        <v>0</v>
      </c>
      <c r="N306" s="259"/>
    </row>
    <row r="307" spans="1:14" ht="20.100000000000001" customHeight="1" x14ac:dyDescent="0.25">
      <c r="A307" s="262" t="s">
        <v>73</v>
      </c>
      <c r="B307" s="229">
        <v>0</v>
      </c>
      <c r="C307" s="243"/>
      <c r="D307" s="59"/>
      <c r="E307" s="59"/>
      <c r="F307" s="59"/>
      <c r="G307" s="59"/>
      <c r="H307" s="59"/>
      <c r="I307" s="59"/>
      <c r="J307" s="263"/>
      <c r="K307" s="225">
        <f>$E$310*B307</f>
        <v>0</v>
      </c>
      <c r="L307" s="226"/>
      <c r="M307" s="225">
        <f>K307/$K$7</f>
        <v>0</v>
      </c>
      <c r="N307" s="259"/>
    </row>
    <row r="308" spans="1:14" ht="20.100000000000001" customHeight="1" x14ac:dyDescent="0.25">
      <c r="A308" s="262" t="s">
        <v>74</v>
      </c>
      <c r="B308" s="229">
        <v>0</v>
      </c>
      <c r="C308" s="246"/>
      <c r="D308" s="247"/>
      <c r="E308" s="247"/>
      <c r="F308" s="247"/>
      <c r="G308" s="247"/>
      <c r="H308" s="247"/>
      <c r="I308" s="247"/>
      <c r="J308" s="264"/>
      <c r="K308" s="225">
        <f>$E$310*B308</f>
        <v>0</v>
      </c>
      <c r="L308" s="226"/>
      <c r="M308" s="225">
        <f>K308/$K$7</f>
        <v>0</v>
      </c>
      <c r="N308" s="259"/>
    </row>
    <row r="309" spans="1:14" ht="20.100000000000001" customHeight="1" thickBot="1" x14ac:dyDescent="0.3">
      <c r="A309" s="250" t="s">
        <v>75</v>
      </c>
      <c r="B309" s="265">
        <f>SUM(B305:B308)</f>
        <v>0</v>
      </c>
      <c r="C309" s="266"/>
      <c r="D309" s="224"/>
      <c r="E309" s="267">
        <f>$K$303/(1-B309)-$K$303</f>
        <v>0</v>
      </c>
      <c r="F309" s="224"/>
      <c r="G309" s="224"/>
      <c r="H309" s="224"/>
      <c r="I309" s="224"/>
      <c r="J309" s="268"/>
      <c r="K309" s="225">
        <v>0</v>
      </c>
      <c r="L309" s="238"/>
      <c r="M309" s="225">
        <v>0</v>
      </c>
      <c r="N309" s="259"/>
    </row>
    <row r="310" spans="1:14" ht="20.100000000000001" hidden="1" customHeight="1" thickBot="1" x14ac:dyDescent="0.3">
      <c r="A310" s="250" t="s">
        <v>76</v>
      </c>
      <c r="B310" s="269"/>
      <c r="C310" s="266"/>
      <c r="D310" s="224"/>
      <c r="E310" s="255">
        <f>K303+E309</f>
        <v>0</v>
      </c>
      <c r="F310" s="224"/>
      <c r="G310" s="224"/>
      <c r="H310" s="224"/>
      <c r="I310" s="224"/>
      <c r="J310" s="270"/>
      <c r="K310" s="233"/>
      <c r="L310" s="238"/>
      <c r="M310" s="233"/>
      <c r="N310" s="259"/>
    </row>
    <row r="311" spans="1:14" ht="20.100000000000001" customHeight="1" thickBot="1" x14ac:dyDescent="0.3">
      <c r="A311" s="271"/>
      <c r="B311" s="272"/>
      <c r="C311" s="59"/>
      <c r="D311" s="59"/>
      <c r="E311" s="59"/>
      <c r="F311" s="59"/>
      <c r="G311" s="59"/>
      <c r="H311" s="59"/>
      <c r="I311" s="59"/>
      <c r="J311" s="273" t="s">
        <v>77</v>
      </c>
      <c r="K311" s="237">
        <f>K308+K307+K306+K305+K303</f>
        <v>0</v>
      </c>
      <c r="L311" s="238"/>
      <c r="M311" s="237">
        <f>K311/$K$7</f>
        <v>0</v>
      </c>
      <c r="N311" s="227" t="s">
        <v>62</v>
      </c>
    </row>
    <row r="312" spans="1:14" ht="20.100000000000001" customHeight="1" x14ac:dyDescent="0.2">
      <c r="A312" s="274"/>
      <c r="B312" s="272"/>
      <c r="C312" s="59"/>
      <c r="D312" s="59"/>
      <c r="E312" s="59"/>
      <c r="F312" s="59"/>
      <c r="G312" s="59"/>
      <c r="H312" s="59"/>
      <c r="I312" s="59"/>
      <c r="J312" s="273"/>
      <c r="K312" s="52"/>
      <c r="L312" s="59"/>
      <c r="M312" s="275" t="e">
        <f>(M316-M311)/M316</f>
        <v>#DIV/0!</v>
      </c>
      <c r="N312" s="259"/>
    </row>
    <row r="313" spans="1:14" ht="20.100000000000001" customHeight="1" x14ac:dyDescent="0.2">
      <c r="A313" s="276"/>
      <c r="B313" s="272"/>
      <c r="C313" s="59"/>
      <c r="D313" s="59"/>
      <c r="E313" s="59"/>
      <c r="F313" s="59"/>
      <c r="G313" s="59"/>
      <c r="H313" s="59"/>
      <c r="I313" s="59"/>
      <c r="J313" s="59"/>
      <c r="K313" s="52"/>
      <c r="L313" s="59"/>
    </row>
    <row r="314" spans="1:14" ht="20.100000000000001" customHeight="1" x14ac:dyDescent="0.2">
      <c r="A314" s="277" t="s">
        <v>117</v>
      </c>
      <c r="B314" s="251">
        <v>0</v>
      </c>
      <c r="C314" s="224">
        <v>8</v>
      </c>
      <c r="D314" s="224"/>
      <c r="E314" s="224"/>
      <c r="F314" s="224"/>
      <c r="G314" s="224"/>
      <c r="H314" s="224"/>
      <c r="I314" s="224"/>
      <c r="J314" s="224"/>
      <c r="K314" s="225">
        <v>0</v>
      </c>
      <c r="L314" s="346">
        <f>K311/(1-B314)-K311</f>
        <v>0</v>
      </c>
      <c r="M314" s="225">
        <v>0</v>
      </c>
    </row>
    <row r="315" spans="1:14" ht="20.100000000000001" customHeight="1" thickBot="1" x14ac:dyDescent="0.25">
      <c r="A315" s="277" t="s">
        <v>118</v>
      </c>
      <c r="B315" s="251">
        <v>0</v>
      </c>
      <c r="C315" s="224">
        <v>8</v>
      </c>
      <c r="D315" s="224"/>
      <c r="E315" s="224"/>
      <c r="F315" s="224"/>
      <c r="G315" s="224"/>
      <c r="H315" s="224"/>
      <c r="I315" s="224"/>
      <c r="J315" s="224"/>
      <c r="K315" s="225">
        <v>0</v>
      </c>
      <c r="L315" s="346">
        <f>K312/(1-B315)-K312</f>
        <v>0</v>
      </c>
      <c r="M315" s="225">
        <v>0</v>
      </c>
    </row>
    <row r="316" spans="1:14" ht="20.100000000000001" customHeight="1" thickBot="1" x14ac:dyDescent="0.25">
      <c r="A316" s="278" t="s">
        <v>79</v>
      </c>
      <c r="J316" s="21" t="s">
        <v>80</v>
      </c>
      <c r="K316" s="237">
        <f>K311+K314+K315</f>
        <v>0</v>
      </c>
      <c r="L316" s="347">
        <f>L287+L271+L256+L101</f>
        <v>0</v>
      </c>
      <c r="M316" s="237">
        <f>M311+M314+M315</f>
        <v>0</v>
      </c>
    </row>
    <row r="317" spans="1:14" ht="20.100000000000001" customHeight="1" thickBot="1" x14ac:dyDescent="0.25">
      <c r="A317" s="178"/>
      <c r="L317" s="52"/>
    </row>
    <row r="318" spans="1:14" ht="20.100000000000001" customHeight="1" thickBot="1" x14ac:dyDescent="0.3">
      <c r="A318" s="279" t="s">
        <v>81</v>
      </c>
      <c r="B318" s="280"/>
      <c r="C318" s="280"/>
      <c r="D318" s="280"/>
      <c r="E318" s="280"/>
      <c r="F318" s="280"/>
      <c r="G318" s="280"/>
      <c r="H318" s="280"/>
      <c r="I318" s="280"/>
      <c r="J318" s="281" t="s">
        <v>82</v>
      </c>
      <c r="K318" s="282">
        <f>M316</f>
        <v>0</v>
      </c>
      <c r="L318" s="52"/>
      <c r="M318" s="244"/>
      <c r="N318" s="244"/>
    </row>
    <row r="319" spans="1:14" ht="20.100000000000001" customHeight="1" thickBot="1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283"/>
      <c r="K319" s="59"/>
      <c r="L319" s="59"/>
      <c r="M319" s="59"/>
      <c r="N319" s="59"/>
    </row>
    <row r="320" spans="1:14" ht="20.100000000000001" customHeight="1" thickBot="1" x14ac:dyDescent="0.3">
      <c r="A320" s="279" t="s">
        <v>83</v>
      </c>
      <c r="B320" s="280"/>
      <c r="C320" s="280"/>
      <c r="D320" s="280"/>
      <c r="E320" s="280"/>
      <c r="F320" s="280"/>
      <c r="G320" s="280"/>
      <c r="H320" s="280"/>
      <c r="I320" s="280"/>
      <c r="J320" s="284" t="s">
        <v>84</v>
      </c>
      <c r="K320" s="285">
        <f>K287</f>
        <v>0</v>
      </c>
      <c r="L320" s="285">
        <f>K318-K320</f>
        <v>0</v>
      </c>
      <c r="M320" s="286"/>
      <c r="N320" s="59"/>
    </row>
    <row r="321" spans="1:14" ht="20.100000000000001" customHeight="1" thickBot="1" x14ac:dyDescent="0.25">
      <c r="A321" s="287"/>
      <c r="B321" s="287"/>
      <c r="C321" s="287"/>
      <c r="D321" s="287"/>
      <c r="E321" s="287"/>
      <c r="F321" s="287"/>
      <c r="G321" s="287"/>
      <c r="H321" s="287"/>
      <c r="I321" s="287"/>
      <c r="J321" s="11"/>
      <c r="K321" s="288"/>
      <c r="M321" s="59"/>
      <c r="N321" s="59"/>
    </row>
    <row r="322" spans="1:14" ht="21" thickBot="1" x14ac:dyDescent="0.25">
      <c r="A322" s="289" t="s">
        <v>50</v>
      </c>
      <c r="B322" s="290" t="s">
        <v>13</v>
      </c>
      <c r="C322" s="291" t="s">
        <v>51</v>
      </c>
      <c r="J322" s="21"/>
      <c r="K322" s="291" t="s">
        <v>15</v>
      </c>
      <c r="L322" s="292" t="s">
        <v>16</v>
      </c>
      <c r="M322" s="291" t="s">
        <v>17</v>
      </c>
      <c r="N322" s="291" t="s">
        <v>18</v>
      </c>
    </row>
    <row r="323" spans="1:14" x14ac:dyDescent="0.2">
      <c r="A323" s="21"/>
      <c r="B323" s="293"/>
      <c r="D323" s="167"/>
      <c r="E323" s="167"/>
      <c r="F323" s="167"/>
      <c r="J323" s="21"/>
      <c r="K323" s="52"/>
    </row>
    <row r="324" spans="1:14" ht="15" customHeight="1" x14ac:dyDescent="0.2">
      <c r="A324" s="294" t="s">
        <v>85</v>
      </c>
      <c r="B324" s="295"/>
      <c r="C324" s="344"/>
      <c r="D324" s="52"/>
      <c r="E324" s="52"/>
      <c r="F324" s="52"/>
      <c r="K324" s="341">
        <f>B324*C324*$K$7</f>
        <v>0</v>
      </c>
      <c r="L324" s="341">
        <f>K324*$L$329</f>
        <v>0</v>
      </c>
      <c r="M324" s="341">
        <f>B324*C324</f>
        <v>0</v>
      </c>
      <c r="N324" s="341">
        <f>K324*L329/$K$7</f>
        <v>0</v>
      </c>
    </row>
    <row r="325" spans="1:14" ht="15" customHeight="1" thickBot="1" x14ac:dyDescent="0.25">
      <c r="A325" s="296" t="s">
        <v>86</v>
      </c>
      <c r="B325" s="297"/>
      <c r="C325" s="344"/>
      <c r="J325" s="21"/>
      <c r="K325" s="341">
        <f>B325*C325*$K$7</f>
        <v>0</v>
      </c>
      <c r="L325" s="341">
        <f>K325*$L$329</f>
        <v>0</v>
      </c>
      <c r="M325" s="341">
        <f>B325*C325</f>
        <v>0</v>
      </c>
      <c r="N325" s="341">
        <f>K325*L329/$K$7</f>
        <v>0</v>
      </c>
    </row>
    <row r="326" spans="1:14" ht="10.8" thickBot="1" x14ac:dyDescent="0.25">
      <c r="A326" s="21"/>
      <c r="B326" s="293"/>
      <c r="J326" s="179" t="s">
        <v>52</v>
      </c>
      <c r="K326" s="342">
        <f>SUM(K324:K325)</f>
        <v>0</v>
      </c>
      <c r="L326" s="342">
        <f>SUM(L324:L325)</f>
        <v>0</v>
      </c>
      <c r="M326" s="342">
        <f>SUM(M324:M325)</f>
        <v>0</v>
      </c>
      <c r="N326" s="343">
        <f>SUM(N324:N325)</f>
        <v>0</v>
      </c>
    </row>
    <row r="327" spans="1:14" x14ac:dyDescent="0.2">
      <c r="A327" s="21"/>
      <c r="B327" s="293"/>
    </row>
    <row r="328" spans="1:14" ht="10.8" thickBot="1" x14ac:dyDescent="0.25">
      <c r="A328" s="221"/>
      <c r="B328" s="221"/>
      <c r="C328" s="221"/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</row>
    <row r="329" spans="1:14" ht="10.8" thickBot="1" x14ac:dyDescent="0.25">
      <c r="B329" s="167" t="s">
        <v>60</v>
      </c>
      <c r="L329" s="298">
        <f>1/(1-B337)/(1-B345)/(1-B341)</f>
        <v>1.6583747927031507</v>
      </c>
      <c r="M329" s="44" t="s">
        <v>87</v>
      </c>
    </row>
    <row r="330" spans="1:14" ht="20.100000000000001" customHeight="1" x14ac:dyDescent="0.2">
      <c r="A330" s="350" t="s">
        <v>61</v>
      </c>
      <c r="B330" s="351"/>
      <c r="C330" s="352"/>
      <c r="D330" s="352"/>
      <c r="E330" s="352"/>
      <c r="F330" s="352"/>
      <c r="G330" s="352"/>
      <c r="H330" s="352"/>
      <c r="I330" s="352"/>
      <c r="J330" s="353"/>
      <c r="K330" s="354">
        <f>SUM(K326)</f>
        <v>0</v>
      </c>
      <c r="L330" s="355"/>
      <c r="M330" s="354">
        <f>K330/$K$7</f>
        <v>0</v>
      </c>
      <c r="N330" s="356" t="s">
        <v>62</v>
      </c>
    </row>
    <row r="331" spans="1:14" ht="20.100000000000001" customHeight="1" thickBot="1" x14ac:dyDescent="0.25">
      <c r="A331" s="350" t="s">
        <v>63</v>
      </c>
      <c r="B331" s="357">
        <v>0.15</v>
      </c>
      <c r="C331" s="358" t="s">
        <v>110</v>
      </c>
      <c r="D331" s="359"/>
      <c r="E331" s="360"/>
      <c r="F331" s="359"/>
      <c r="G331" s="359"/>
      <c r="H331" s="359"/>
      <c r="I331" s="359"/>
      <c r="J331" s="361"/>
      <c r="K331" s="362">
        <f>$E$338*B331</f>
        <v>0</v>
      </c>
      <c r="L331" s="355"/>
      <c r="M331" s="363">
        <f>K331/$K$7</f>
        <v>0</v>
      </c>
      <c r="N331" s="355"/>
    </row>
    <row r="332" spans="1:14" ht="20.100000000000001" customHeight="1" thickBot="1" x14ac:dyDescent="0.25">
      <c r="A332" s="364"/>
      <c r="B332" s="365"/>
      <c r="C332" s="366"/>
      <c r="D332" s="355"/>
      <c r="E332" s="367"/>
      <c r="F332" s="355"/>
      <c r="G332" s="355"/>
      <c r="H332" s="355"/>
      <c r="I332" s="355"/>
      <c r="J332" s="368" t="s">
        <v>64</v>
      </c>
      <c r="K332" s="369">
        <f>SUM(K330:K331)</f>
        <v>0</v>
      </c>
      <c r="L332" s="355"/>
      <c r="M332" s="370">
        <f>SUM(M330:M331)</f>
        <v>0</v>
      </c>
      <c r="N332" s="355"/>
    </row>
    <row r="333" spans="1:14" ht="12" customHeight="1" x14ac:dyDescent="0.2">
      <c r="A333" s="364"/>
      <c r="B333" s="365"/>
      <c r="C333" s="366"/>
      <c r="D333" s="355"/>
      <c r="E333" s="367"/>
      <c r="F333" s="355"/>
      <c r="G333" s="355"/>
      <c r="H333" s="355"/>
      <c r="I333" s="355"/>
      <c r="J333" s="368"/>
      <c r="K333" s="371"/>
      <c r="L333" s="355"/>
      <c r="M333" s="367"/>
      <c r="N333" s="355"/>
    </row>
    <row r="334" spans="1:14" ht="20.100000000000001" customHeight="1" x14ac:dyDescent="0.2">
      <c r="A334" s="350" t="s">
        <v>65</v>
      </c>
      <c r="B334" s="357">
        <v>0.18</v>
      </c>
      <c r="C334" s="372"/>
      <c r="D334" s="359"/>
      <c r="E334" s="360"/>
      <c r="F334" s="359"/>
      <c r="G334" s="359"/>
      <c r="H334" s="359"/>
      <c r="I334" s="359"/>
      <c r="J334" s="361"/>
      <c r="K334" s="354">
        <f>$E$338*B334</f>
        <v>0</v>
      </c>
      <c r="L334" s="355"/>
      <c r="M334" s="354">
        <f>K334/$K$7</f>
        <v>0</v>
      </c>
      <c r="N334" s="355"/>
    </row>
    <row r="335" spans="1:14" ht="20.100000000000001" customHeight="1" x14ac:dyDescent="0.2">
      <c r="A335" s="350" t="s">
        <v>66</v>
      </c>
      <c r="B335" s="373">
        <v>0</v>
      </c>
      <c r="C335" s="374"/>
      <c r="D335" s="355"/>
      <c r="E335" s="367"/>
      <c r="F335" s="355"/>
      <c r="G335" s="355"/>
      <c r="H335" s="355"/>
      <c r="I335" s="355"/>
      <c r="J335" s="375"/>
      <c r="K335" s="362">
        <f>$E$338*B335</f>
        <v>0</v>
      </c>
      <c r="L335" s="355"/>
      <c r="M335" s="354">
        <f>K335/$K$7</f>
        <v>0</v>
      </c>
      <c r="N335" s="355"/>
    </row>
    <row r="336" spans="1:14" ht="20.100000000000001" customHeight="1" x14ac:dyDescent="0.2">
      <c r="A336" s="350" t="s">
        <v>67</v>
      </c>
      <c r="B336" s="357">
        <v>0</v>
      </c>
      <c r="C336" s="376"/>
      <c r="D336" s="377"/>
      <c r="E336" s="378"/>
      <c r="F336" s="377"/>
      <c r="G336" s="377"/>
      <c r="H336" s="377"/>
      <c r="I336" s="377"/>
      <c r="J336" s="379"/>
      <c r="K336" s="362">
        <f>$E$338*B336</f>
        <v>0</v>
      </c>
      <c r="L336" s="355"/>
      <c r="M336" s="354">
        <f>K336/$K$7</f>
        <v>0</v>
      </c>
      <c r="N336" s="355"/>
    </row>
    <row r="337" spans="1:14" ht="18.75" customHeight="1" thickBot="1" x14ac:dyDescent="0.25">
      <c r="A337" s="380" t="s">
        <v>68</v>
      </c>
      <c r="B337" s="381">
        <f>SUM(B331:B336)</f>
        <v>0.32999999999999996</v>
      </c>
      <c r="C337" s="377"/>
      <c r="D337" s="377"/>
      <c r="E337" s="382">
        <f>K330/(1-B337)-K330</f>
        <v>0</v>
      </c>
      <c r="F337" s="377"/>
      <c r="G337" s="377"/>
      <c r="H337" s="377"/>
      <c r="I337" s="377"/>
      <c r="J337" s="377"/>
      <c r="K337" s="363"/>
      <c r="L337" s="355"/>
      <c r="M337" s="354"/>
      <c r="N337" s="355"/>
    </row>
    <row r="338" spans="1:14" ht="21" hidden="1" customHeight="1" x14ac:dyDescent="0.2">
      <c r="A338" s="380" t="s">
        <v>88</v>
      </c>
      <c r="B338" s="383"/>
      <c r="C338" s="352"/>
      <c r="D338" s="352"/>
      <c r="E338" s="384">
        <f>E337+K330</f>
        <v>0</v>
      </c>
      <c r="F338" s="352"/>
      <c r="G338" s="352"/>
      <c r="H338" s="352"/>
      <c r="I338" s="352"/>
      <c r="J338" s="353"/>
      <c r="K338" s="363"/>
      <c r="L338" s="355"/>
      <c r="M338" s="363"/>
      <c r="N338" s="355"/>
    </row>
    <row r="339" spans="1:14" ht="20.100000000000001" customHeight="1" thickBot="1" x14ac:dyDescent="0.25">
      <c r="A339" s="385"/>
      <c r="B339" s="386"/>
      <c r="C339" s="355"/>
      <c r="D339" s="355"/>
      <c r="E339" s="355"/>
      <c r="F339" s="355"/>
      <c r="G339" s="355"/>
      <c r="H339" s="355"/>
      <c r="I339" s="355"/>
      <c r="J339" s="368" t="s">
        <v>89</v>
      </c>
      <c r="K339" s="369">
        <f>K336+K335+K334+K332</f>
        <v>0</v>
      </c>
      <c r="L339" s="355"/>
      <c r="M339" s="370">
        <f>K339/$K$7</f>
        <v>0</v>
      </c>
      <c r="N339" s="387" t="s">
        <v>62</v>
      </c>
    </row>
    <row r="340" spans="1:14" ht="12" customHeight="1" x14ac:dyDescent="0.2">
      <c r="A340" s="385"/>
      <c r="B340" s="386"/>
      <c r="C340" s="355"/>
      <c r="D340" s="355"/>
      <c r="E340" s="355"/>
      <c r="F340" s="355"/>
      <c r="G340" s="355"/>
      <c r="H340" s="355"/>
      <c r="I340" s="355"/>
      <c r="J340" s="368"/>
      <c r="K340" s="367"/>
      <c r="L340" s="355"/>
      <c r="M340" s="367"/>
      <c r="N340" s="388"/>
    </row>
    <row r="341" spans="1:14" ht="20.100000000000001" customHeight="1" thickBot="1" x14ac:dyDescent="0.25">
      <c r="A341" s="389" t="s">
        <v>71</v>
      </c>
      <c r="B341" s="390">
        <v>0</v>
      </c>
      <c r="C341" s="391"/>
      <c r="D341" s="352"/>
      <c r="E341" s="352"/>
      <c r="F341" s="352"/>
      <c r="G341" s="352"/>
      <c r="H341" s="352"/>
      <c r="I341" s="352"/>
      <c r="J341" s="392"/>
      <c r="K341" s="363">
        <f>K330/(1-B341)-K330</f>
        <v>0</v>
      </c>
      <c r="L341" s="355"/>
      <c r="M341" s="363">
        <f>K341/$K$7</f>
        <v>0</v>
      </c>
      <c r="N341" s="388"/>
    </row>
    <row r="342" spans="1:14" ht="20.100000000000001" customHeight="1" thickBot="1" x14ac:dyDescent="0.25">
      <c r="A342" s="393"/>
      <c r="B342" s="394"/>
      <c r="C342" s="355"/>
      <c r="D342" s="355"/>
      <c r="E342" s="355"/>
      <c r="F342" s="355"/>
      <c r="G342" s="355"/>
      <c r="H342" s="355"/>
      <c r="I342" s="355"/>
      <c r="J342" s="368" t="s">
        <v>76</v>
      </c>
      <c r="K342" s="369">
        <f>K341+K339</f>
        <v>0</v>
      </c>
      <c r="L342" s="355"/>
      <c r="M342" s="370">
        <f>K342/$K$7</f>
        <v>0</v>
      </c>
      <c r="N342" s="387" t="s">
        <v>62</v>
      </c>
    </row>
    <row r="343" spans="1:14" ht="20.100000000000001" customHeight="1" x14ac:dyDescent="0.2">
      <c r="A343" s="395"/>
      <c r="B343" s="386"/>
      <c r="C343" s="355"/>
      <c r="D343" s="355"/>
      <c r="E343" s="355"/>
      <c r="F343" s="355"/>
      <c r="G343" s="355"/>
      <c r="H343" s="355"/>
      <c r="I343" s="355"/>
      <c r="J343" s="355"/>
      <c r="K343" s="355"/>
      <c r="L343" s="355"/>
      <c r="M343" s="396" t="e">
        <f>(N346-M342)/N346</f>
        <v>#DIV/0!</v>
      </c>
      <c r="N343" s="397"/>
    </row>
    <row r="344" spans="1:14" ht="12" customHeight="1" x14ac:dyDescent="0.2">
      <c r="A344" s="398"/>
      <c r="B344" s="386"/>
      <c r="C344" s="355"/>
      <c r="D344" s="355"/>
      <c r="E344" s="355"/>
      <c r="F344" s="355"/>
      <c r="G344" s="355"/>
      <c r="H344" s="355"/>
      <c r="I344" s="355"/>
      <c r="J344" s="355"/>
      <c r="K344" s="367"/>
      <c r="L344" s="355"/>
      <c r="M344" s="355"/>
      <c r="N344" s="355"/>
    </row>
    <row r="345" spans="1:14" ht="20.100000000000001" customHeight="1" thickBot="1" x14ac:dyDescent="0.25">
      <c r="A345" s="399" t="s">
        <v>78</v>
      </c>
      <c r="B345" s="390">
        <v>0.1</v>
      </c>
      <c r="C345" s="391"/>
      <c r="D345" s="352"/>
      <c r="E345" s="352"/>
      <c r="F345" s="352"/>
      <c r="G345" s="352"/>
      <c r="H345" s="352"/>
      <c r="I345" s="352"/>
      <c r="J345" s="353"/>
      <c r="K345" s="354">
        <f>K342/(1-B345)-K342</f>
        <v>0</v>
      </c>
      <c r="L345" s="355"/>
      <c r="M345" s="355"/>
      <c r="N345" s="355"/>
    </row>
    <row r="346" spans="1:14" ht="20.100000000000001" customHeight="1" thickBot="1" x14ac:dyDescent="0.25">
      <c r="A346" s="400" t="s">
        <v>90</v>
      </c>
      <c r="B346" s="355"/>
      <c r="C346" s="355"/>
      <c r="D346" s="355"/>
      <c r="E346" s="355"/>
      <c r="F346" s="355"/>
      <c r="G346" s="355"/>
      <c r="H346" s="355"/>
      <c r="I346" s="355"/>
      <c r="J346" s="368" t="s">
        <v>80</v>
      </c>
      <c r="K346" s="354">
        <f>SUM(K345+K342)</f>
        <v>0</v>
      </c>
      <c r="L346" s="355"/>
      <c r="M346" s="355"/>
      <c r="N346" s="401">
        <f>N326</f>
        <v>0</v>
      </c>
    </row>
    <row r="347" spans="1:14" ht="10.8" thickBot="1" x14ac:dyDescent="0.25">
      <c r="A347" s="402"/>
      <c r="B347" s="403"/>
      <c r="C347" s="355"/>
      <c r="D347" s="355"/>
      <c r="E347" s="355"/>
      <c r="F347" s="355"/>
      <c r="G347" s="355"/>
      <c r="H347" s="355"/>
      <c r="I347" s="355"/>
      <c r="J347" s="355"/>
      <c r="K347" s="355"/>
      <c r="L347" s="355"/>
      <c r="M347" s="355"/>
      <c r="N347" s="355"/>
    </row>
    <row r="348" spans="1:14" ht="20.100000000000001" customHeight="1" thickBot="1" x14ac:dyDescent="0.3">
      <c r="A348" s="404" t="s">
        <v>86</v>
      </c>
      <c r="B348" s="405"/>
      <c r="C348" s="405"/>
      <c r="D348" s="405"/>
      <c r="E348" s="405"/>
      <c r="F348" s="405"/>
      <c r="G348" s="405"/>
      <c r="H348" s="405"/>
      <c r="I348" s="405"/>
      <c r="J348" s="406" t="s">
        <v>91</v>
      </c>
      <c r="K348" s="369">
        <f>K346/K7</f>
        <v>0</v>
      </c>
      <c r="L348" s="355"/>
      <c r="M348" s="355"/>
      <c r="N348" s="367"/>
    </row>
    <row r="349" spans="1:14" ht="10.8" thickBot="1" x14ac:dyDescent="0.25">
      <c r="A349" s="368"/>
      <c r="B349" s="403"/>
      <c r="C349" s="355"/>
      <c r="D349" s="355"/>
      <c r="E349" s="355"/>
      <c r="F349" s="355"/>
      <c r="G349" s="355"/>
      <c r="H349" s="355"/>
      <c r="I349" s="355"/>
      <c r="J349" s="355"/>
      <c r="K349" s="355"/>
      <c r="L349" s="355"/>
      <c r="M349" s="355"/>
      <c r="N349" s="355"/>
    </row>
    <row r="350" spans="1:14" ht="20.100000000000001" customHeight="1" thickBot="1" x14ac:dyDescent="0.25">
      <c r="A350" s="407" t="s">
        <v>92</v>
      </c>
      <c r="B350" s="408"/>
      <c r="C350" s="405"/>
      <c r="D350" s="405"/>
      <c r="E350" s="405"/>
      <c r="F350" s="405"/>
      <c r="G350" s="405"/>
      <c r="H350" s="405"/>
      <c r="I350" s="405"/>
      <c r="J350" s="409" t="s">
        <v>91</v>
      </c>
      <c r="K350" s="369">
        <f>K348+K318</f>
        <v>0</v>
      </c>
      <c r="L350" s="355"/>
      <c r="M350" s="367"/>
      <c r="N350" s="355"/>
    </row>
  </sheetData>
  <mergeCells count="20">
    <mergeCell ref="H287:J287"/>
    <mergeCell ref="H269:J269"/>
    <mergeCell ref="H271:J271"/>
    <mergeCell ref="A272:B272"/>
    <mergeCell ref="F278:J278"/>
    <mergeCell ref="A280:B280"/>
    <mergeCell ref="H285:J285"/>
    <mergeCell ref="A258:B258"/>
    <mergeCell ref="A7:B7"/>
    <mergeCell ref="A9:B9"/>
    <mergeCell ref="H51:J51"/>
    <mergeCell ref="H99:J99"/>
    <mergeCell ref="H101:J101"/>
    <mergeCell ref="A102:B102"/>
    <mergeCell ref="H239:J239"/>
    <mergeCell ref="H240:J240"/>
    <mergeCell ref="H251:J251"/>
    <mergeCell ref="H254:J254"/>
    <mergeCell ref="H256:J256"/>
    <mergeCell ref="H72:J72"/>
  </mergeCells>
  <conditionalFormatting sqref="A92:A93">
    <cfRule type="cellIs" dxfId="4" priority="5" stopIfTrue="1" operator="equal">
      <formula>0</formula>
    </cfRule>
  </conditionalFormatting>
  <conditionalFormatting sqref="B155">
    <cfRule type="cellIs" dxfId="3" priority="3" operator="greaterThanOrEqual">
      <formula>$F$155</formula>
    </cfRule>
    <cfRule type="cellIs" dxfId="2" priority="4" operator="lessThan">
      <formula>$F$155</formula>
    </cfRule>
  </conditionalFormatting>
  <conditionalFormatting sqref="B251">
    <cfRule type="cellIs" dxfId="1" priority="1" operator="greaterThanOrEqual">
      <formula>$E$251</formula>
    </cfRule>
    <cfRule type="cellIs" dxfId="0" priority="2" operator="lessThan">
      <formula>$E$251</formula>
    </cfRule>
  </conditionalFormatting>
  <dataValidations disablePrompts="1" count="1">
    <dataValidation type="list" allowBlank="1" showInputMessage="1" showErrorMessage="1" sqref="C231 C146 C217 C212 C203 C189 C198 C184 C175 C170 C118 C226 C111" xr:uid="{18392BA6-D431-44FC-B9E1-BA03E83EB0A4}">
      <formula1>$G$6:$G$11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9</vt:i4>
      </vt:variant>
    </vt:vector>
  </HeadingPairs>
  <TitlesOfParts>
    <vt:vector size="10" baseType="lpstr">
      <vt:lpstr>FullCost01</vt:lpstr>
      <vt:lpstr>NETMARGIN_1</vt:lpstr>
      <vt:lpstr>OVERHEAD_1</vt:lpstr>
      <vt:lpstr>tech01_costp01</vt:lpstr>
      <vt:lpstr>tech01_costp02</vt:lpstr>
      <vt:lpstr>tech01_costp03</vt:lpstr>
      <vt:lpstr>tech01_costp04</vt:lpstr>
      <vt:lpstr>tech01_costp05</vt:lpstr>
      <vt:lpstr>tech01_costp06</vt:lpstr>
      <vt:lpstr>TOTAL_ALEAS_1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2025-08-20T16:39:59Z</dcterms:created>
  <dcterms:modified xsi:type="dcterms:W3CDTF">2025-08-27T07:31:41Z</dcterms:modified>
</cp:coreProperties>
</file>